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44" firstSheet="1" activeTab="1"/>
  </bookViews>
  <sheets>
    <sheet name="Stipernica" sheetId="1" state="hidden" r:id="rId1"/>
    <sheet name="Gorjakovo (spojna)" sheetId="2" r:id="rId2"/>
  </sheets>
  <definedNames/>
  <calcPr fullCalcOnLoad="1"/>
</workbook>
</file>

<file path=xl/sharedStrings.xml><?xml version="1.0" encoding="utf-8"?>
<sst xmlns="http://schemas.openxmlformats.org/spreadsheetml/2006/main" count="35" uniqueCount="28">
  <si>
    <t>m3</t>
  </si>
  <si>
    <t>m'</t>
  </si>
  <si>
    <t>m2</t>
  </si>
  <si>
    <t>Ukupno</t>
  </si>
  <si>
    <t>RB</t>
  </si>
  <si>
    <t>Opis stavke</t>
  </si>
  <si>
    <t>Jed. mjere</t>
  </si>
  <si>
    <t>Jedinična cijena</t>
  </si>
  <si>
    <t>Količina</t>
  </si>
  <si>
    <t>UKUPNO :</t>
  </si>
  <si>
    <r>
      <rPr>
        <b/>
        <sz val="10"/>
        <rFont val="Arial"/>
        <family val="2"/>
      </rPr>
      <t xml:space="preserve">Porezivanje postojeće kolničke konstrukcije.
</t>
    </r>
    <r>
      <rPr>
        <sz val="10"/>
        <rFont val="Arial"/>
        <family val="2"/>
      </rPr>
      <t xml:space="preserve">Ova stavka obuhvaća sve radnje na porezivanju i poravnanju postojeće kolničke konstrukcije od kamenog materijala odgovarajućim strojevima (grejder, kombinirkom ili sl.).
</t>
    </r>
    <r>
      <rPr>
        <b/>
        <sz val="10"/>
        <rFont val="Arial"/>
        <family val="2"/>
      </rPr>
      <t>Obračunato po m2 izvršenog porezivanja i poravnanja na tehnički ispravan način.</t>
    </r>
  </si>
  <si>
    <r>
      <rPr>
        <b/>
        <sz val="10"/>
        <rFont val="Arial"/>
        <family val="2"/>
      </rPr>
      <t>Izrada bankina.</t>
    </r>
    <r>
      <rPr>
        <sz val="10"/>
        <rFont val="Arial"/>
        <family val="2"/>
      </rPr>
      <t xml:space="preserve">
Ova stavka uključuje nabavu, dopremu i ugradnja kamenog materijala veličine 0-16 mm, u bankinu pravilnog poprečnog pada. Prosječne širina bankine 40 cm, debljine sloja  6 cm uvaljano.
</t>
    </r>
    <r>
      <rPr>
        <b/>
        <sz val="10"/>
        <rFont val="Arial"/>
        <family val="2"/>
      </rPr>
      <t>Obračun po m2 izvedenih bankina na tehnički ispravan način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</si>
  <si>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 xml:space="preserve">Strojni iskop za uređenje pokosa. 
</t>
    </r>
    <r>
      <rPr>
        <sz val="10"/>
        <rFont val="Arial"/>
        <family val="2"/>
      </rPr>
      <t xml:space="preserve">Ova stavka uključuje strojni iskop za uređenje pokosa u materijalu "C" kategorije. Stvarne širine, dubine i dužine zahvata utvrditi će se na licu mjesta tijekom izvođenja radova.
Pokos treba urediti  prema zahtjevu nadzornog inženjera. 
Stavka uključuje utovar u kamion i odvoz zemljanog materijala na deponiju do 5 km, sa planiranjem deponije.
Lokaciju deponije izvođač je dužan zatražiti od nadležnih gradskih službi prije početka izvođenja radova.
</t>
    </r>
    <r>
      <rPr>
        <b/>
        <sz val="10"/>
        <rFont val="Arial"/>
        <family val="2"/>
      </rPr>
      <t>Obračun po m3 izvedenog iskopa u sraslom stanju.</t>
    </r>
  </si>
  <si>
    <t>SVEUKUPNO</t>
  </si>
  <si>
    <t>PDV</t>
  </si>
  <si>
    <t>TROŠKOVNIK</t>
  </si>
  <si>
    <t>Rekapitulacija</t>
  </si>
  <si>
    <r>
      <rPr>
        <b/>
        <sz val="10"/>
        <rFont val="Arial"/>
        <family val="2"/>
      </rPr>
      <t>Iskop otvorenog postojećeg jaraka.</t>
    </r>
    <r>
      <rPr>
        <sz val="10"/>
        <rFont val="Arial"/>
        <family val="2"/>
      </rPr>
      <t xml:space="preserve">
Ova stavka obuhvaća strojni iskop otvorenog jarka za prihvat oborinskih voda i odvoz zemljanog materijala na deponiju do 5 km, sa planiranjem deponije.
Prosječna količina iskopa 0,30m3/m'.
Iskop odvodng jaraka prema zahtjevu nadzornog inženjera.
</t>
    </r>
    <r>
      <rPr>
        <b/>
        <sz val="10"/>
        <rFont val="Arial"/>
        <family val="2"/>
      </rPr>
      <t>Obračun po m' iskopanog jarka na tehnički ispravan način.</t>
    </r>
  </si>
  <si>
    <t>Procjena radova</t>
  </si>
  <si>
    <r>
      <t xml:space="preserve">Izrada novog propusta: </t>
    </r>
    <r>
      <rPr>
        <sz val="10"/>
        <rFont val="Arial"/>
        <family val="2"/>
      </rPr>
      <t xml:space="preserve">
Ova stavka uključuje iskop, nabavu, dopremu i ugradnju novih  PP/PE korugirana cijev DN 400, SN8. U cijenu treba uključiti izradu posteljice od kamenog materijala debljine 20 cm, podložni beton C12/15 debljine 15 cm, te oblaganje cijevi betonom C12/15 u sloju debljine 15 cm, a sa gornje strane ugraditi armaturnu mrežu i zaliti betonom C25/30 debljine 15 cm Na ulaznom i izlaznom dijelu propusta potrebno je izraditi kamene glave od lomljenog kamena povezanog betonom C 20/25.
</t>
    </r>
    <r>
      <rPr>
        <b/>
        <sz val="10"/>
        <rFont val="Arial"/>
        <family val="2"/>
      </rPr>
      <t>Obračun po m' izvedenog propusta uključujući sav rad i materijal.</t>
    </r>
    <r>
      <rPr>
        <sz val="10"/>
        <rFont val="Arial"/>
        <family val="2"/>
      </rPr>
      <t xml:space="preserve"> </t>
    </r>
  </si>
  <si>
    <r>
      <t xml:space="preserve">Izrada rigola asfaltnom masom širine 50 cm: </t>
    </r>
    <r>
      <rPr>
        <sz val="10"/>
        <rFont val="Arial"/>
        <family val="2"/>
      </rPr>
      <t xml:space="preserve">
Ova stavka uključuje asfaltiranje asfaltnom mješavinom  AC 16 surf, 50/70, AG4, 6 cm uvaljano. Rigol se radi uz rub kolnika u obliku plitke kanalice.
</t>
    </r>
    <r>
      <rPr>
        <b/>
        <sz val="10"/>
        <rFont val="Arial"/>
        <family val="2"/>
      </rPr>
      <t>Obračun po m' izvedenog rigola.</t>
    </r>
  </si>
  <si>
    <t xml:space="preserve"> </t>
  </si>
  <si>
    <r>
      <t>Rezanje asfalta:</t>
    </r>
    <r>
      <rPr>
        <sz val="10"/>
        <rFont val="Arial"/>
        <family val="2"/>
      </rPr>
      <t xml:space="preserve"> 
Obuhvaća rezanje asfalta  odgovarajućim strojem uz pripomoć radnika. 
</t>
    </r>
    <r>
      <rPr>
        <b/>
        <sz val="10"/>
        <rFont val="Arial"/>
        <family val="2"/>
      </rPr>
      <t xml:space="preserve">Obračun po m' izvedenog rezanja asfalta </t>
    </r>
  </si>
  <si>
    <t xml:space="preserve">dionica duljine 220 m - širina asfalta 2,8 m </t>
  </si>
  <si>
    <r>
      <rPr>
        <b/>
        <sz val="10"/>
        <rFont val="Arial"/>
        <family val="2"/>
      </rPr>
      <t xml:space="preserve">Strojni iskop za uređenje kolnika. 
</t>
    </r>
    <r>
      <rPr>
        <sz val="10"/>
        <rFont val="Arial"/>
        <family val="2"/>
      </rPr>
      <t xml:space="preserve">Ova stavka uključuje strojni iskop u materijalu "C" kategorije za proširenje kolnika. Prosječne širina iskopa 0,6 m i dubina 0,2 m. Stvarne širine, dubine i dužine zahvata utvrditi će se na licu mjesta tijekom izvođenja radova.
Iskop treba urediti  prema zahtjevu nadzornog inženjera.
Stavka uključuje utovar u kamion i odvoz zemljanog materijala na deponiju do 5 km, sa planiranjem deponije.
Lokaciju deponije izvođač je dužan zatražiti od nadležnih gradskih službi prije početka izvođenja radova.
</t>
    </r>
    <r>
      <rPr>
        <b/>
        <sz val="10"/>
        <rFont val="Arial"/>
        <family val="2"/>
      </rPr>
      <t>Obračun po m3 izvedenog iskopa u sraslom stanju.</t>
    </r>
  </si>
  <si>
    <r>
      <rPr>
        <b/>
        <sz val="10"/>
        <rFont val="Arial"/>
        <family val="2"/>
      </rPr>
      <t xml:space="preserve">Izrada tamponskog sloja. 
</t>
    </r>
    <r>
      <rPr>
        <sz val="10"/>
        <rFont val="Arial"/>
        <family val="2"/>
      </rPr>
      <t xml:space="preserve">Izrada tamponskog sloja od drobljenog kamenog materijala veličine zrna 0-60 mm u debljini sloja 20 cm za proširenje kolnika i izrada tamponskog sloja od  drobljenog kamenog materijala veličine zrna 0-32 (0-60) mm debljine 20 cm za ojačanje postojeće kolničke konstrukcije (i na djelu novoizvedenog proširenja).
Za izradu ovog sloja može se upotrijebiti kameni materijal za koji je pribavljen atest o njegovoj podobnosti za izradu tamponskog sloja.
Tampon se mora uvaljati i nabiti (uvibrirati) u slojevima odgovarajućim  strojevima.
Sva tekuća i kontrolna ispitivanja treba vršiti prema važećim standardima i propisima u toku građenja. 
Ova stavka obuhvaća:
- nabava, dovoz i istovar, 
- razgrtanje, planiranje, profiliranje tamponskog sloja i zbijanje,
- kontrola ravnine i visine izvedenog tamponskog sloja.
</t>
    </r>
    <r>
      <rPr>
        <b/>
        <sz val="10"/>
        <rFont val="Arial"/>
        <family val="2"/>
      </rPr>
      <t>Obračunato po m3 ugrađenog kamenog materijala u zbijenom stanju.</t>
    </r>
  </si>
  <si>
    <r>
      <rPr>
        <b/>
        <sz val="10"/>
        <rFont val="Arial"/>
        <family val="2"/>
      </rPr>
      <t>Izrada nosivo habajućeg sloja asfalta</t>
    </r>
    <r>
      <rPr>
        <sz val="10"/>
        <rFont val="Arial"/>
        <family val="2"/>
      </rPr>
      <t xml:space="preserve">.
Ova stavka uključuje nabavu, dopremu i strojnu ugradnju asfalta AC 16 surf, 50/70, AG4, debljine sloja 6 cm, uvaljano. Kvaliteta asfaltne mase i ugradnje mora odgovarati tehničkim uvjetima za ovu vrstu radova. Širina asfaltnog zastora iznosi minimalno 2,8 m.
</t>
    </r>
    <r>
      <rPr>
        <b/>
        <sz val="10"/>
        <rFont val="Arial"/>
        <family val="2"/>
      </rPr>
      <t>Obračun po m2 ugrađenog nosivo habajućeg sloja asfalta na tehnički ispravan način.</t>
    </r>
  </si>
  <si>
    <t>NC GRAD PREGRADA 2016 Gorjakovo (spojna) (G13-G12 -Odvojak - Glogovec)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</si>
</sst>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_-* #,##0.00\ [$kn-41A]_-;\-* #,##0.00\ [$kn-41A]_-;_-* &quot;-&quot;??\ [$kn-41A]_-;_-@_-"/>
    <numFmt numFmtId="170" formatCode="[$-41A]d\.\ mmmm\ yyyy\.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4" fontId="0" fillId="0" borderId="0" xfId="57" applyAlignment="1">
      <alignment horizontal="center"/>
    </xf>
    <xf numFmtId="0" fontId="0" fillId="0" borderId="0" xfId="0" applyFont="1" applyAlignment="1">
      <alignment/>
    </xf>
    <xf numFmtId="44" fontId="0" fillId="0" borderId="0" xfId="57" applyFont="1" applyAlignment="1">
      <alignment/>
    </xf>
    <xf numFmtId="44" fontId="0" fillId="0" borderId="0" xfId="57" applyFont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4" fontId="0" fillId="0" borderId="0" xfId="0" applyNumberFormat="1" applyAlignment="1">
      <alignment horizontal="center" vertical="top" wrapText="1"/>
    </xf>
    <xf numFmtId="44" fontId="4" fillId="33" borderId="0" xfId="57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4" fontId="0" fillId="0" borderId="10" xfId="57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4" fontId="0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Alignment="1">
      <alignment/>
    </xf>
    <xf numFmtId="44" fontId="0" fillId="0" borderId="0" xfId="57" applyFont="1" applyAlignment="1">
      <alignment/>
    </xf>
    <xf numFmtId="44" fontId="0" fillId="0" borderId="0" xfId="57" applyFont="1" applyFill="1" applyAlignment="1">
      <alignment/>
    </xf>
    <xf numFmtId="44" fontId="0" fillId="0" borderId="0" xfId="57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4" fontId="5" fillId="34" borderId="0" xfId="0" applyNumberFormat="1" applyFont="1" applyFill="1" applyAlignment="1">
      <alignment/>
    </xf>
    <xf numFmtId="0" fontId="8" fillId="0" borderId="10" xfId="0" applyFont="1" applyBorder="1" applyAlignment="1">
      <alignment/>
    </xf>
    <xf numFmtId="44" fontId="8" fillId="0" borderId="10" xfId="57" applyFont="1" applyBorder="1" applyAlignment="1">
      <alignment/>
    </xf>
    <xf numFmtId="0" fontId="5" fillId="34" borderId="0" xfId="0" applyFont="1" applyFill="1" applyAlignment="1">
      <alignment/>
    </xf>
    <xf numFmtId="44" fontId="5" fillId="34" borderId="0" xfId="57" applyFont="1" applyFill="1" applyAlignment="1">
      <alignment/>
    </xf>
    <xf numFmtId="0" fontId="8" fillId="0" borderId="0" xfId="0" applyFont="1" applyBorder="1" applyAlignment="1">
      <alignment/>
    </xf>
    <xf numFmtId="44" fontId="8" fillId="0" borderId="0" xfId="57" applyFont="1" applyBorder="1" applyAlignment="1">
      <alignment/>
    </xf>
    <xf numFmtId="44" fontId="8" fillId="0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justify" vertical="top" wrapText="1"/>
      <protection hidden="1"/>
    </xf>
    <xf numFmtId="4" fontId="0" fillId="0" borderId="0" xfId="0" applyNumberFormat="1" applyFont="1" applyAlignment="1">
      <alignment horizontal="center" wrapText="1"/>
    </xf>
    <xf numFmtId="0" fontId="1" fillId="0" borderId="0" xfId="0" applyFont="1" applyFill="1" applyBorder="1" applyAlignment="1">
      <alignment horizontal="justify" vertical="top" wrapText="1"/>
    </xf>
    <xf numFmtId="4" fontId="0" fillId="0" borderId="0" xfId="0" applyNumberFormat="1" applyBorder="1" applyAlignment="1">
      <alignment/>
    </xf>
    <xf numFmtId="44" fontId="0" fillId="0" borderId="0" xfId="57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horizontal="center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/>
    </xf>
    <xf numFmtId="9" fontId="0" fillId="0" borderId="0" xfId="57" applyNumberFormat="1" applyFont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21">
      <selection activeCell="H31" sqref="B1:H31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3" customWidth="1"/>
    <col min="7" max="7" width="23.7109375" style="0" bestFit="1" customWidth="1"/>
  </cols>
  <sheetData>
    <row r="2" spans="6:7" ht="12.75">
      <c r="F2" s="43"/>
      <c r="G2" s="44"/>
    </row>
    <row r="12" ht="12.75">
      <c r="H12" t="s">
        <v>21</v>
      </c>
    </row>
    <row r="28" ht="12.75">
      <c r="A28" s="3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B1">
      <selection activeCell="C3" sqref="C3:H3"/>
    </sheetView>
  </sheetViews>
  <sheetFormatPr defaultColWidth="9.140625" defaultRowHeight="12.75"/>
  <cols>
    <col min="1" max="2" width="3.140625" style="0" customWidth="1"/>
    <col min="3" max="3" width="4.00390625" style="0" customWidth="1"/>
    <col min="4" max="4" width="57.421875" style="0" customWidth="1"/>
    <col min="5" max="5" width="6.57421875" style="0" customWidth="1"/>
    <col min="6" max="6" width="10.28125" style="0" customWidth="1"/>
    <col min="7" max="7" width="16.140625" style="3" customWidth="1"/>
    <col min="8" max="8" width="23.7109375" style="0" bestFit="1" customWidth="1"/>
  </cols>
  <sheetData>
    <row r="1" ht="12.75">
      <c r="D1" s="2"/>
    </row>
    <row r="2" spans="3:8" ht="15.75">
      <c r="C2" s="45" t="s">
        <v>15</v>
      </c>
      <c r="D2" s="45"/>
      <c r="E2" s="45"/>
      <c r="F2" s="45"/>
      <c r="G2" s="45"/>
      <c r="H2" s="45"/>
    </row>
    <row r="3" spans="3:8" ht="12.75">
      <c r="C3" s="46" t="s">
        <v>27</v>
      </c>
      <c r="D3" s="46"/>
      <c r="E3" s="46"/>
      <c r="F3" s="46"/>
      <c r="G3" s="46"/>
      <c r="H3" s="46"/>
    </row>
    <row r="4" spans="3:8" ht="12.75">
      <c r="C4" s="47" t="s">
        <v>23</v>
      </c>
      <c r="D4" s="47"/>
      <c r="E4" s="47"/>
      <c r="F4" s="47"/>
      <c r="G4" s="47"/>
      <c r="H4" s="47"/>
    </row>
    <row r="5" spans="3:8" ht="21">
      <c r="C5" s="5" t="s">
        <v>4</v>
      </c>
      <c r="D5" s="5" t="s">
        <v>5</v>
      </c>
      <c r="E5" s="8" t="s">
        <v>6</v>
      </c>
      <c r="F5" s="9" t="s">
        <v>8</v>
      </c>
      <c r="G5" s="8" t="s">
        <v>7</v>
      </c>
      <c r="H5" s="8" t="s">
        <v>3</v>
      </c>
    </row>
    <row r="6" spans="3:8" ht="76.5">
      <c r="C6" s="6">
        <v>1</v>
      </c>
      <c r="D6" s="14" t="s">
        <v>10</v>
      </c>
      <c r="E6" s="16" t="s">
        <v>2</v>
      </c>
      <c r="F6" s="42">
        <v>725</v>
      </c>
      <c r="G6" s="4"/>
      <c r="H6" s="21"/>
    </row>
    <row r="7" spans="3:8" ht="12.75">
      <c r="C7" s="6"/>
      <c r="D7" s="14"/>
      <c r="E7" s="16"/>
      <c r="F7" s="42"/>
      <c r="G7" s="4"/>
      <c r="H7" s="21"/>
    </row>
    <row r="8" spans="3:8" ht="140.25">
      <c r="C8" s="6">
        <v>2</v>
      </c>
      <c r="D8" s="13" t="s">
        <v>24</v>
      </c>
      <c r="E8" s="15" t="s">
        <v>0</v>
      </c>
      <c r="F8" s="42">
        <v>350</v>
      </c>
      <c r="G8" s="4"/>
      <c r="H8" s="21"/>
    </row>
    <row r="9" spans="3:8" ht="12.75">
      <c r="C9" s="6"/>
      <c r="D9" s="13"/>
      <c r="E9" s="15"/>
      <c r="F9" s="42"/>
      <c r="G9" s="4"/>
      <c r="H9" s="21"/>
    </row>
    <row r="10" spans="3:8" ht="127.5">
      <c r="C10" s="6">
        <v>3</v>
      </c>
      <c r="D10" s="13" t="s">
        <v>12</v>
      </c>
      <c r="E10" s="15" t="s">
        <v>0</v>
      </c>
      <c r="F10" s="42">
        <v>100</v>
      </c>
      <c r="G10" s="4"/>
      <c r="H10" s="21"/>
    </row>
    <row r="11" spans="3:6" ht="12.75">
      <c r="C11" s="7"/>
      <c r="F11" s="42"/>
    </row>
    <row r="12" spans="3:8" ht="242.25">
      <c r="C12" s="6">
        <v>4</v>
      </c>
      <c r="D12" s="13" t="s">
        <v>25</v>
      </c>
      <c r="E12" s="15" t="s">
        <v>0</v>
      </c>
      <c r="F12" s="42">
        <v>365</v>
      </c>
      <c r="G12" s="4"/>
      <c r="H12" s="21"/>
    </row>
    <row r="13" spans="3:8" ht="12.75">
      <c r="C13" s="6"/>
      <c r="D13" s="13"/>
      <c r="E13" s="15"/>
      <c r="F13" s="42"/>
      <c r="G13" s="4"/>
      <c r="H13" s="21"/>
    </row>
    <row r="14" spans="3:8" ht="89.25">
      <c r="C14" s="6">
        <v>5</v>
      </c>
      <c r="D14" s="14" t="s">
        <v>26</v>
      </c>
      <c r="E14" s="17" t="s">
        <v>2</v>
      </c>
      <c r="F14" s="42">
        <v>700</v>
      </c>
      <c r="G14" s="4"/>
      <c r="H14" s="21"/>
    </row>
    <row r="15" spans="3:8" ht="12.75">
      <c r="C15" s="6"/>
      <c r="D15" s="14"/>
      <c r="E15" s="17"/>
      <c r="F15" s="42"/>
      <c r="G15" s="4"/>
      <c r="H15" s="21"/>
    </row>
    <row r="16" spans="3:8" ht="89.25">
      <c r="C16" s="6">
        <v>6</v>
      </c>
      <c r="D16" s="14" t="s">
        <v>17</v>
      </c>
      <c r="E16" s="16" t="s">
        <v>1</v>
      </c>
      <c r="F16" s="42">
        <v>222</v>
      </c>
      <c r="G16" s="4"/>
      <c r="H16" s="1"/>
    </row>
    <row r="17" spans="3:8" ht="12.75">
      <c r="C17" s="6"/>
      <c r="D17" s="13"/>
      <c r="E17" s="15"/>
      <c r="F17" s="42"/>
      <c r="G17" s="4"/>
      <c r="H17" s="21"/>
    </row>
    <row r="18" spans="3:8" ht="76.5">
      <c r="C18" s="6">
        <v>7</v>
      </c>
      <c r="D18" s="14" t="s">
        <v>11</v>
      </c>
      <c r="E18" s="16" t="s">
        <v>2</v>
      </c>
      <c r="F18" s="42">
        <v>265</v>
      </c>
      <c r="G18" s="4"/>
      <c r="H18" s="21"/>
    </row>
    <row r="19" spans="3:8" ht="12.75">
      <c r="C19" s="6"/>
      <c r="D19" s="14"/>
      <c r="E19" s="16"/>
      <c r="F19" s="42"/>
      <c r="G19" s="4"/>
      <c r="H19" s="21"/>
    </row>
    <row r="20" spans="3:8" ht="63.75">
      <c r="C20" s="6">
        <v>8</v>
      </c>
      <c r="D20" s="33" t="s">
        <v>20</v>
      </c>
      <c r="E20" s="34" t="s">
        <v>2</v>
      </c>
      <c r="F20" s="42">
        <v>0</v>
      </c>
      <c r="G20" s="4"/>
      <c r="H20" s="21"/>
    </row>
    <row r="21" spans="3:8" ht="12.75">
      <c r="C21" s="6"/>
      <c r="D21" s="33"/>
      <c r="E21" s="34"/>
      <c r="F21" s="42"/>
      <c r="G21" s="4"/>
      <c r="H21" s="21"/>
    </row>
    <row r="22" spans="3:8" ht="140.25">
      <c r="C22" s="6">
        <v>9</v>
      </c>
      <c r="D22" s="35" t="s">
        <v>19</v>
      </c>
      <c r="E22" s="34" t="s">
        <v>1</v>
      </c>
      <c r="F22" s="42">
        <v>6</v>
      </c>
      <c r="G22" s="4"/>
      <c r="H22" s="21"/>
    </row>
    <row r="23" spans="4:8" ht="12.75">
      <c r="D23" s="2"/>
      <c r="E23" s="36"/>
      <c r="F23" s="36"/>
      <c r="G23" s="37"/>
      <c r="H23" s="38"/>
    </row>
    <row r="24" spans="3:8" ht="51">
      <c r="C24" s="41">
        <v>10</v>
      </c>
      <c r="D24" s="40" t="s">
        <v>22</v>
      </c>
      <c r="E24" s="39" t="s">
        <v>1</v>
      </c>
      <c r="F24" s="36">
        <v>7</v>
      </c>
      <c r="G24" s="37"/>
      <c r="H24" s="38"/>
    </row>
    <row r="25" spans="4:8" ht="12.75">
      <c r="D25" s="2"/>
      <c r="E25" s="10"/>
      <c r="F25" s="10"/>
      <c r="G25" s="11"/>
      <c r="H25" s="12"/>
    </row>
    <row r="26" spans="4:8" ht="12.75">
      <c r="D26" s="2"/>
      <c r="E26" s="36"/>
      <c r="F26" s="36"/>
      <c r="G26" s="37"/>
      <c r="H26" s="38"/>
    </row>
    <row r="27" spans="4:8" ht="12.75">
      <c r="D27" s="2"/>
      <c r="E27" s="18" t="s">
        <v>9</v>
      </c>
      <c r="F27" s="18"/>
      <c r="G27" s="19"/>
      <c r="H27" s="20">
        <f>SUM(H6:H24)</f>
        <v>0</v>
      </c>
    </row>
    <row r="28" ht="23.25">
      <c r="D28" s="23" t="s">
        <v>16</v>
      </c>
    </row>
    <row r="30" spans="4:9" ht="18">
      <c r="D30" s="29" t="s">
        <v>18</v>
      </c>
      <c r="E30" s="29"/>
      <c r="F30" s="29"/>
      <c r="G30" s="29"/>
      <c r="H30" s="30">
        <f>H27</f>
        <v>0</v>
      </c>
      <c r="I30" s="22"/>
    </row>
    <row r="31" spans="1:8" ht="15">
      <c r="A31" s="32"/>
      <c r="B31" s="32"/>
      <c r="D31" s="25" t="s">
        <v>14</v>
      </c>
      <c r="E31" s="25"/>
      <c r="F31" s="25"/>
      <c r="G31" s="26"/>
      <c r="H31" s="31">
        <f>0.25*H30</f>
        <v>0</v>
      </c>
    </row>
    <row r="32" spans="4:8" ht="18">
      <c r="D32" s="27" t="s">
        <v>13</v>
      </c>
      <c r="E32" s="27"/>
      <c r="F32" s="27"/>
      <c r="G32" s="28"/>
      <c r="H32" s="24">
        <f>H30+H31</f>
        <v>0</v>
      </c>
    </row>
  </sheetData>
  <sheetProtection/>
  <mergeCells count="3">
    <mergeCell ref="C2:H2"/>
    <mergeCell ref="C3:H3"/>
    <mergeCell ref="C4:H4"/>
  </mergeCells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</dc:creator>
  <cp:keywords/>
  <dc:description/>
  <cp:lastModifiedBy>Grad Pregrada</cp:lastModifiedBy>
  <cp:lastPrinted>2016-08-16T11:57:37Z</cp:lastPrinted>
  <dcterms:created xsi:type="dcterms:W3CDTF">2007-04-11T17:10:00Z</dcterms:created>
  <dcterms:modified xsi:type="dcterms:W3CDTF">2016-08-16T12:01:27Z</dcterms:modified>
  <cp:category/>
  <cp:version/>
  <cp:contentType/>
  <cp:contentStatus/>
</cp:coreProperties>
</file>