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i\Dokumenti – kopija\Javna nabava\Javn nabava Petrovina Mjenjački\"/>
    </mc:Choice>
  </mc:AlternateContent>
  <xr:revisionPtr revIDLastSave="0" documentId="8_{A52EFBA3-8DD5-4249-A6A7-D02F59B27242}" xr6:coauthVersionLast="32" xr6:coauthVersionMax="32" xr10:uidLastSave="{00000000-0000-0000-0000-000000000000}"/>
  <bookViews>
    <workbookView xWindow="0" yWindow="0" windowWidth="28800" windowHeight="12228" xr2:uid="{C7028A19-811A-48D2-8B60-AA62D68DD945}"/>
  </bookViews>
  <sheets>
    <sheet name="List1" sheetId="1" r:id="rId1"/>
  </sheets>
  <definedNames>
    <definedName name="_xlnm.Print_Area" localSheetId="0">List1!$A$1:$G$205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8" i="1" l="1"/>
  <c r="G185" i="1"/>
  <c r="G184" i="1"/>
  <c r="G176" i="1"/>
  <c r="G178" i="1" s="1"/>
  <c r="G200" i="1" s="1"/>
  <c r="G165" i="1"/>
  <c r="G160" i="1"/>
  <c r="G143" i="1"/>
  <c r="G137" i="1"/>
  <c r="G136" i="1"/>
  <c r="G129" i="1"/>
  <c r="G127" i="1"/>
  <c r="G126" i="1"/>
  <c r="G125" i="1"/>
  <c r="G115" i="1"/>
  <c r="G114" i="1"/>
  <c r="G109" i="1"/>
  <c r="G96" i="1"/>
  <c r="G91" i="1"/>
  <c r="G86" i="1"/>
  <c r="G85" i="1"/>
  <c r="G75" i="1"/>
  <c r="G67" i="1"/>
  <c r="G61" i="1"/>
  <c r="G53" i="1"/>
  <c r="G46" i="1"/>
  <c r="G39" i="1"/>
  <c r="G27" i="1"/>
  <c r="G26" i="1"/>
  <c r="G19" i="1"/>
  <c r="G18" i="1"/>
  <c r="G17" i="1"/>
  <c r="G10" i="1"/>
  <c r="G77" i="1" l="1"/>
  <c r="G196" i="1" s="1"/>
  <c r="G167" i="1"/>
  <c r="G199" i="1" s="1"/>
  <c r="G191" i="1"/>
  <c r="G201" i="1" s="1"/>
  <c r="G145" i="1"/>
  <c r="G198" i="1" s="1"/>
  <c r="G98" i="1"/>
  <c r="G197" i="1" s="1"/>
  <c r="G29" i="1"/>
  <c r="G195" i="1" s="1"/>
  <c r="G203" i="1" l="1"/>
  <c r="G204" i="1" s="1"/>
  <c r="G205" i="1" s="1"/>
</calcChain>
</file>

<file path=xl/sharedStrings.xml><?xml version="1.0" encoding="utf-8"?>
<sst xmlns="http://schemas.openxmlformats.org/spreadsheetml/2006/main" count="265" uniqueCount="187">
  <si>
    <t>Broj stavke</t>
  </si>
  <si>
    <t>OTU</t>
  </si>
  <si>
    <t>Opis stavke</t>
  </si>
  <si>
    <t>JM</t>
  </si>
  <si>
    <t>KOLIČINA</t>
  </si>
  <si>
    <t>J. C.</t>
  </si>
  <si>
    <t>Iznos</t>
  </si>
  <si>
    <t>A.</t>
  </si>
  <si>
    <t>PRIPREMNI RADOVI</t>
  </si>
  <si>
    <t>1-02</t>
  </si>
  <si>
    <t>GEODETSKI RADOVI</t>
  </si>
  <si>
    <t>1.</t>
  </si>
  <si>
    <t>1-02.1</t>
  </si>
  <si>
    <t>ISKOLČENJE TRASE I OBJEKATA</t>
  </si>
  <si>
    <t>Iskolčenje trase i objekata obuhvaća sva geodetska mjerenja, kojima se podaci iz projekta prenose na teren ili s terena u projekte, osiguranje osi iskolčene trase, profiliranje, obnavljanje i održavanje iskolčenih oznaka na terenu za sve vrijeme građenja, odnosno do predaje radova investitoru.
Izvedba i kontrola kakvoće prema OTU 1-02. ili jednakovrijedno.</t>
  </si>
  <si>
    <t>Obračun radova:</t>
  </si>
  <si>
    <t>Rad se mjeri po kilometru trase u skladu s projektom.</t>
  </si>
  <si>
    <t>m</t>
  </si>
  <si>
    <t>2.</t>
  </si>
  <si>
    <t>1-03.1.</t>
  </si>
  <si>
    <t>UKLANJANJE GRMLJA I DRVEĆA</t>
  </si>
  <si>
    <t>Stavka obuhvaća sječenje šiblja i stabala svih dimenzija, odsijecanje granja, rezanje stabala i debelih grana na dužine pogodne za prijevoz, vađenje korijenja, šiblja te starih panjeva i panjeva novo posiječenih stabala, zatim odnošenje šiblja, granja, trupaca i panjeva izvan profila ceste. Udubine od izvađenih panjeva na temeljnom tlu treba ispuniti istim materijalom kakav je na okolnom temeljnom tlu te izvesti zbijanje do propisane zbijenosti.
Izvedba i kontrola kakvoće prema OTU 1-03.1. ili jednakovrijedno.</t>
  </si>
  <si>
    <t>Stavka obuhvaća i pronalaženje deponije, odvoz uklonjenog materijala na deponiju i sve troškove utovara, transporta i deponiranja.</t>
  </si>
  <si>
    <t>2.1.</t>
  </si>
  <si>
    <t>Uklanjanje grmlja, šiblja i drveća obračunava se po duljini dionice uz koju su uklonjeni grmlje, šiblje i drveće.</t>
  </si>
  <si>
    <t>2.2.</t>
  </si>
  <si>
    <t>- Ø 10 -  30 cm</t>
  </si>
  <si>
    <t>kom</t>
  </si>
  <si>
    <t>2.3.</t>
  </si>
  <si>
    <t>- Ø  30 cm</t>
  </si>
  <si>
    <t>3.</t>
  </si>
  <si>
    <t>1-03.2</t>
  </si>
  <si>
    <t>UKLANJANJE UMJETNIH OBJEKATA, PROMETNIH ZNAKOVA, REKLAMNIH PLOČA I SLIČNO</t>
  </si>
  <si>
    <t>Stavka obuhvaća vađenje i demontiranje prometnih znakova, reklamnih ploča i ostale prometne opreme (kolobrani i odbojnici), rušenje zidova, rušenje postojeće kolničke konstrukcije, uklanjanje rubnjaka, rušenje i/ili premještanje ograda, rušenje temelja, perona i ostalih umjetnih objekata. Radove treba obaviti bez nanošenja štete na ostalim objektima i posjedima uz cestu. Vađenje i demontiranje prometnih znakova, reklamnih panoa, čeličnih odbojnika i druge prometne opreme treba obaviti tako da se svi sastavni dijelovi sačuvaju neoštećeni i da ih je moguće opet upotrijebiti.
Izvedba i kontrola kakvoće prema OTU 1-03.2 ili jednakovrijedno.</t>
  </si>
  <si>
    <t>Stavka obuhvaća i pronalaženje deponije, odvoz uklonjenog materijala na deponiju i sve troškove deponiranja.</t>
  </si>
  <si>
    <t>3.1.</t>
  </si>
  <si>
    <t>Rušenje postojećih propusta</t>
  </si>
  <si>
    <t>m'</t>
  </si>
  <si>
    <t>3.2.</t>
  </si>
  <si>
    <t>Rezanje asfalta na mjestima uklapanja u postojeći kolnik</t>
  </si>
  <si>
    <t>Ukupno  A. - PRIPREMNI RADOVI  (Kn)
UKUPNI IZNOS ZA PRIJENOS U REKAPITULACIJU (Kn)</t>
  </si>
  <si>
    <t>B.</t>
  </si>
  <si>
    <t>ZEMLJANI RADOVI</t>
  </si>
  <si>
    <t>2-01</t>
  </si>
  <si>
    <t>ISKOP HUMUSA</t>
  </si>
  <si>
    <t xml:space="preserve">Stavka obuhvaća površinski iskop humusa u debljini sloja od 30cm.
Humus se iskapa isključivo strojno, buldozerima, bagerima ili univerzalnim strojevima, a ručno jedino tamo gdje to strojevi ne bi mogli obaviti na zadovoljavajući način. </t>
  </si>
  <si>
    <t>U stavku je uključen utovar i prijevoz do mjesta ugradnje, te prijevoz viška materijala na deponiju, pronalazak deponije i svi troškovi deponiranja.
Izvedba i kontrola kakvoće prema OTU 2-01. ili jednakovrijedno.</t>
  </si>
  <si>
    <t>Rad se mjeri u kubičnim metrima stvarno iskopanog humusa, mjereno u sraslom stanju.</t>
  </si>
  <si>
    <t>Iskop humusa u sloju debljine 30cm</t>
  </si>
  <si>
    <t>m3</t>
  </si>
  <si>
    <t>2-02</t>
  </si>
  <si>
    <t>ŠIROKI ISKOP</t>
  </si>
  <si>
    <t>2-02.3</t>
  </si>
  <si>
    <t>Stavka obuhvaća široke iskope predviđene projektom, uključivo prethodno zasijecanje asfalta postojeće kolničke konstrukcije, odvoz iskopanog materijala na deponiju, pronalazak deponije i sve troškove deponiranja.
Iskop se obavlja prema visinskim kotama iz projekta  te propisanim nagibima kosina.
Izvedba, ugradnja i kontrola kakvoće prema OTU 2-02. ili jednakovrijedno.</t>
  </si>
  <si>
    <t>Rad se mjeri u kubičnim metrima stvarno iskopanog materijala, mjereno u sraslom stanju.</t>
  </si>
  <si>
    <t>Iskop u materijalu kategorije “C”</t>
  </si>
  <si>
    <t>2-09</t>
  </si>
  <si>
    <t>IZRADA NASIPA</t>
  </si>
  <si>
    <t>2-09.3</t>
  </si>
  <si>
    <t>IZRADA NASIPA OD KAMENITIH MATERIJALA</t>
  </si>
  <si>
    <t xml:space="preserve">4-01.10
2-09.3
2-13
5-01.1    </t>
  </si>
  <si>
    <t>Nabava, dobava i razastiranje mješovitog materijala, te grubo planiranje i sabijanje materijala prema dimenzijama i nagibima iz projekta. Nasip se izvodi na mjestima zatrpavanja postojećih jaraka, a ispod buduće kolničke konstrukcije, na mjestima nasipa iskopanih stepenica i u bankini. Debljina nasipnog sloja mora biti u skladu s vrstom nasipnog materijala te uporabljenim građevinskim strojevima. Traženi modul stišljivosti mjeren kružnom pločom promjera Ø300 mm mora biti Ms≥40 MN/m2, stupanj zbijenosti Sz=95-100%.
Izvedba, ugradnja i kontrola kakvoće prema OTU 2-09. ili jednakovrijedno.</t>
  </si>
  <si>
    <t>Rad se obračunava u kubičnim metrima stvarno izvedenog nasipa</t>
  </si>
  <si>
    <t>4.</t>
  </si>
  <si>
    <t>2-10</t>
  </si>
  <si>
    <t>IZRADA POSTELJICE</t>
  </si>
  <si>
    <t>2-10.1-3</t>
  </si>
  <si>
    <t>IZRADA POSTELJICE NASIPA I USJEKA</t>
  </si>
  <si>
    <t>Zahtijevi kakvoće: modul stišljivosti Ms≥40MN/m² za kameni materijal (Ms≥35MN/m²  za miješani materijal; Ms≥30MN/m²  za zemljani materijal). Uključuje i izradu posteljice na postojećem tamponu nakon skidanja asfaltnih slojeva. Svi zahtjevi kakvoće u skladu s projektom kolničke konstrukcije.
Izvedba, ugradnja i kontrola kakvoće prema OTU 2-10. ili jednakovrijedno.</t>
  </si>
  <si>
    <t>Rad se obračunava u četvornim metrima.</t>
  </si>
  <si>
    <t>Izrada posteljice prometnice</t>
  </si>
  <si>
    <t>m2</t>
  </si>
  <si>
    <t>5.</t>
  </si>
  <si>
    <t>2-15
2-15.1</t>
  </si>
  <si>
    <t xml:space="preserve">ZAŠTITA POKOSA PRIMJENOM HUMUSNOG MATERIJALA I TRAVNATE VEGETACIJE </t>
  </si>
  <si>
    <t>Stavka obuhvaća zaštitu pokosa nasipa koji je izložen djelovanju malih količina vode. 
Humusni materijal nanosi se počinjući od dna pokosa prema vrhu. Debljina humusnog sloja  određena je projektom i iznosi 20cm.
Humusni se sloj planira i zbija lakim nabijačima. Po fino uređenom humusnom sloju sije se trava. Vrsta i mješavina trave odabire se u ovisnosti o ekološkim uvjetima  zbog sigurnosti rasta vegetacije. Količina sjemena iznosi oko 5,1-8,0 g/m2, a gnojiva oko 80 g/m2. 
Nakon izrade humusnog sloja i travnate vegetacije, površine se moraju njegovati do konačnog rasta, a ako je potrebno pokositi 1-2 puta.
Izvedba, ugradnja i kontrola kakvoće prema OTU 2-15. ili jednakovrijedno.</t>
  </si>
  <si>
    <t>Rad se obračunava u četvornim metrima, prema stvarno izvršenim radovima</t>
  </si>
  <si>
    <t>6.</t>
  </si>
  <si>
    <t>2-16</t>
  </si>
  <si>
    <t>IZRADA BANKINA</t>
  </si>
  <si>
    <t>2-16.1</t>
  </si>
  <si>
    <t xml:space="preserve">IZRADA BANKINA OD ZRNATOG KAMENOG MATERIJALA </t>
  </si>
  <si>
    <t>Bankine od zrnatog kamenog materijala mogu se izraditi tek pošto nadzorni inženjer preuzme podlogu bankine (nasip) i nosivi sloj ispravno izveden u smislu zbijenosti, pravilnih nagiba, visinskih kota i funkcionalnosti odvodnje.
Debljina sloja zrnatog kamenog materijala u zbijenom stanju je 10 cm, a širine prema projektu. Bankina mora imati zbijenost prema kriterijima za izradu nasipnih slojeva.
Izvedba, ugradnja i kontrola kakvoće prema OTU 2-16. ili jednakovrijedno.</t>
  </si>
  <si>
    <t>U jediničnoj cijeni je sadržana dobava i planiranje te sav rad, materijal i prijevoz potreban za potpunu izradu bankine
Po metru dužnom bankine prema stvarno izvršenim radovima.</t>
  </si>
  <si>
    <t>Bankina; širina 0.50 m</t>
  </si>
  <si>
    <t>Ukupno  B. - ZEMLJANI RADOVI  (Kn)
UKUPNI IZNOS ZA PRIJENOS U REKAPITULACIJU (Kn)</t>
  </si>
  <si>
    <t>C.</t>
  </si>
  <si>
    <t>KOLNIČKA KONSTRUKCIJA</t>
  </si>
  <si>
    <t>5-01</t>
  </si>
  <si>
    <t>NOSIVI SLOJ OD ZRNATOG KAMENOG MATERIJALA BEZ VEZIVA</t>
  </si>
  <si>
    <t>Stavka obuhvaća nabavu i ugradnju drobljenog kamenog materijala veličine zrna 0-63mm, debljine 50cm (Sz≥100%, Ms≥100 MN/m2) za cestu i debljine 30cm (Sz≥100%, Ms≥80 MN/m2) za stazu.
Izvedba, ugradnja i kontrola kakvoće prema OTU 5-01. ili jednakovrijedno.</t>
  </si>
  <si>
    <t>1.1.</t>
  </si>
  <si>
    <t>Nosivi sloja od kamenog materijala, debljine 45 cm, na prometnici</t>
  </si>
  <si>
    <t>1.2.</t>
  </si>
  <si>
    <t>Nosivi sloja od kamenog materijala, debljine 30 cm, na kolnim ulazima i poljskim putevima</t>
  </si>
  <si>
    <t>ASFALTBETON ZA NOSIVO-HABAJUĆI SLOJ (AC surf)</t>
  </si>
  <si>
    <t>PTU-RTSZAM</t>
  </si>
  <si>
    <t>Proizvodnja, prijevoz i ugradnja asfaltbetona za habajuće slojeve (AC surf)  debljine i tehničkih svojstava prema projektu kolničke konstrukcije.
Asfalt beton za habajući sloj proizvodi se u postrojenjima za spravljanje asfaltnih mješavina – asfaltnim bazama s kontroliranim pojedinim materijalima i kontroliranim postrojenjem te se prevozi na mjesto ugradnje.
Ugradnja habajućeg sloja vrši se strojno strojevima za razastiranje – finišerima, a zbijanje valjcima-statičkim i vibracionim. Održavanje debljine sloja prilikom ugradnje kao i vitoperenje izvodi se automatskim podešavanjem i kontolom finišera.</t>
  </si>
  <si>
    <t>Obračun rada:
Količina obavljenih radova mjeri se kvadratnim metrima gornje površine stvarno položenog i ugrađenog habajućeg sloja sukladno projektu.
U cijeni su sadržani svi troškovi nabave materijala, proizvodnje i ugradnje asfaltne mješavine, prijevoz, oprema i sve ostalo što je potrebno za izvođenje radova.</t>
  </si>
  <si>
    <t>AC 16 surf 50/70 AG4 M3-E, d=7,00 cm; za srednje prometno opterećenje</t>
  </si>
  <si>
    <t>IZRADA ASFALTNE KANALICE</t>
  </si>
  <si>
    <t>Izrada asfaltne kanalice širine 50 cm - ručna ugradba asfalta</t>
  </si>
  <si>
    <t>Stavka uključuje proizvodnju, prijevoz i ručnu ugradnju asfaltnog sloja (asfaltbeton-nosivo habajućeg sloja AC16 surf 50/70 AG4 M3) debljine 7 cm. Tampon je uračunat u stavci 1.1. ( nosivi slojevi  od zrnatog kamenog materijala)</t>
  </si>
  <si>
    <t>Obračun radova po m' :</t>
  </si>
  <si>
    <t>Ukupno  C. - KOLNIČKA KONSTRUKCIJA  (Kn)
UKUPNI IZNOS ZA PRIJENOS U REKAPITULACIJU (Kn)</t>
  </si>
  <si>
    <t>D.</t>
  </si>
  <si>
    <t>ODVODNJA</t>
  </si>
  <si>
    <t>3-01</t>
  </si>
  <si>
    <t>POVRŠINSKO ODVODNJAVANJE</t>
  </si>
  <si>
    <t>3-01.1.4.1</t>
  </si>
  <si>
    <t>OBLAGANJE JARKA LOMLJENIM KAMENOM U CEMENTNOM MORTU</t>
  </si>
  <si>
    <t>Obloga od lomljenog kamena ugrađuje se na prethodno mehanički zbijeni zrnati kameni materijal ukupne debljine 20 cm, s tim da gornjih 5 cm podloge bude od zbijene kamene sitneži ili drobljenog pijeska veličine 0/5 mm.
Na takvu se podlogu nanosi sloj cementnog morta u omjeru 1:3, debljine 3 cm, a zatim se ugrađuje lomljeni kamen. Reške se zapunjavaju drobljenim pijeskom do visina cca. 4 cm ispod gornje plohe dna gotove obloge. Preostalih 3 - 4 cm visine zalijevaju se cementnim mortom u omjeru 1:2.
Debljina lomljenog kamena je u prosjeku 15 cm. Reške između pojedinih komada lomljenog kamena ne smiju biti šire od 2 cm. 
Izvedba, ugradnja i kontrola kakvoće prema OTU 3-01. ili jednakovrijedno.</t>
  </si>
  <si>
    <t>U stavku je uključen i iskop za oblogu. Ova stavka uključuje izvedbu obloge pokosa nasipa i korita na mjestima uljeva i izljeva propusta i zacjevljenja, prosječne površine oblaganja 4 m2. U svemu prema detaljima iz projekta i uvjetima iz O.T.U. ili jednakovrijedno.</t>
  </si>
  <si>
    <t>Rad se mjeri u m2 stvarnog oblaganja jarka i pokosa mjereno prema razvijenoj površini kamene obloge.</t>
  </si>
  <si>
    <t xml:space="preserve">IZRADA KOSIH BETONSKIH GLAVA </t>
  </si>
  <si>
    <t>3-03.2</t>
  </si>
  <si>
    <t>Stavka obuhvaća izradu kose betonske glave na uljevu (izljevu) kanalizacijskog sustava. Uključuje iskop za temelje, izradu, montažu i demontažu oplate, izradu i montažu armature, te betoniranje temelja i kose glave betonom C25/30.
Rad se mjeri i obračunava po komadu kompletno izvedene kose glave, a uključuje sve  materijale, rad i prijevoz potrebne za potpuno dovršenje posla prema detaljima iz projekta.
Izvedba, ugradnja i kontrola kakvoće prema OTU 3-03. ili jednakovrijedno.</t>
  </si>
  <si>
    <t>2.1.1.</t>
  </si>
  <si>
    <t>Izrada kose uljevne (izljevne) glave betonom C25/30 na cijevima 
Ø 300 mm,  u skladu s detaljom.</t>
  </si>
  <si>
    <t>2.1.2.</t>
  </si>
  <si>
    <t>Izrada kose uljevne  (izljevne) glave betonom C25/30 na cijevima  
Ø 1000 mm,  u skladu s detaljom.</t>
  </si>
  <si>
    <t>3-04</t>
  </si>
  <si>
    <t>CESTOVNA KANALIZACIJA</t>
  </si>
  <si>
    <t>3-04.5</t>
  </si>
  <si>
    <t>SLIVNICI (VODOLOVNA GRLA )</t>
  </si>
  <si>
    <t>Betonski slivnik</t>
  </si>
  <si>
    <t>Slivnik se izrađuje na mjestima prema rasporedu iz projekta.
Priključak slivnika na reviziono okno izvodi se slivničkim vezama.
Na slivnik se ugrađuje rešetka s okvirom dimenzija 400x400mm, nosivosti 250kN.</t>
  </si>
  <si>
    <t>Stavka obuhvaća iskop, sabijanje i uređenje tla, nabavu i ugradnju podložnog betona C12/15 (MB15) debljine 15cm, izradu i ugradnju betonskih slivnika, rešetke odnosno željezno lijevanih poklopaca i okvira, čišćenje okoliša od otpada nastalog tijekom izvedbe slivnika, te sav materijal i rad potreban za potpunu izradu slivnika.
Izvedba, ugradnja i kontrola kakvoće prema OTU 3-04.5 ili jednakovrijedno.</t>
  </si>
  <si>
    <t xml:space="preserve">Rad se mjeri i obračunava po komadu propisno ugrađenog slivnika. </t>
  </si>
  <si>
    <t>3.1.1.</t>
  </si>
  <si>
    <t>Slivnik sa slivničkom rešetkom</t>
  </si>
  <si>
    <t>3.1.2.</t>
  </si>
  <si>
    <t>3-04.5.2</t>
  </si>
  <si>
    <t>Priključne cijevi za slivnike</t>
  </si>
  <si>
    <t xml:space="preserve">Dobava i ugradba PE cijevi DN 200 za spoj slivnika na kanalizaciju. Stavka obuhvaća iskop, izradu podloge, dobavu, ugradnju, zatrpavanje cijevi i sve ostalo što je potrebno za potpuno dovršenje rada na ugradnji priključnih cijevi.
Izvedba, ugradnja i kontrola kakvoće prema OTU 3-04.5 ili jednakovrijedno.
</t>
  </si>
  <si>
    <t>PE cijevi DN 200 SN8, DN/DI 200/172 mm</t>
  </si>
  <si>
    <t>3-04.3</t>
  </si>
  <si>
    <t>IZRADA CIJEVNIH PROPUSTA</t>
  </si>
  <si>
    <t>3-04.6</t>
  </si>
  <si>
    <t xml:space="preserve">Rad obuhvaća iskop i profiliranje rova za cijevi, utovar i odvoz viška materijala na deponiju koju osigurava Izvođač, deponiranje i uređenje deponije, nabavu, izvedbu kamene podloge, nabavu, dobavu i ugradnju betonske cijevi, nabavu, dobavu, ugradnju i zbijanje pijeska u klinovima u potrebnim slojevima sve do razine posteljice kolničke konstrukcije; sve prema idealnim mjerama iz projekta.
Izvedba, ugradnja i kontrola kakvoće prema OTU 3-04.3 i OTU 3-04.6 ili jednakovrijedno.
</t>
  </si>
  <si>
    <t>Obračun se vrši po m' ugrađene betonske cijevi.</t>
  </si>
  <si>
    <t>4.1.</t>
  </si>
  <si>
    <t>betonska cijev  Ø300mm</t>
  </si>
  <si>
    <t>betonska cijev  Ø1000mm</t>
  </si>
  <si>
    <t>IZRADA BETONSKE OBLOGE CIJEVNIH PROPUSTA</t>
  </si>
  <si>
    <t>Betoniranje temelja i obloge cijevnog propusta betonom C16/20. U cijenu ove stavke uključeno je i čišćenje i priprema građevne jame, izrada, doprema i ugradba betona, te zbijanje i ravnanje do kota prema projektu. Obračun po m3 stvarno ugrađenog betona.</t>
  </si>
  <si>
    <t>Obračun se vrši po m1 obložene cijevi.</t>
  </si>
  <si>
    <t>5.1.</t>
  </si>
  <si>
    <t>betonska cijev  Ø1000mm - debljina obloge 30 cm  -cca 1,2m³/m'</t>
  </si>
  <si>
    <t>Ukupno  D. - ODVODNJA  (Kn)
UKUPNI IZNOS ZA PRIJENOS U REKAPITULACIJU (Kn)</t>
  </si>
  <si>
    <t>E.</t>
  </si>
  <si>
    <t>PROMETNA OPREMA I SIGNALIZACIJA</t>
  </si>
  <si>
    <t>9-01</t>
  </si>
  <si>
    <t>PROMETNI ZNAKOVI (OKOMITA SIGNALIZACIJA)</t>
  </si>
  <si>
    <t>Stavka obuhvaća nabavu i postavljanje svih vrsta prometnih znakova u svemu prema projektu prometne opreme ceste. 
Prometni znakovi svojom vrstom, značenjem, oblikom, bojom, veličinom i načinom postavljanja trebaju biti u skladu s važećim pravilnikom i hrvatskim normama ili jednakovrijedno.</t>
  </si>
  <si>
    <r>
      <t>Prometni znakovi pričvršćuju se na stupove koji su izrađeni od Fe cijevi i zaštićeni protiv korozije postupkom vrućeg cinčanja.
Pri postavljanju prometni znak treba zakrenuti za 3-5° u odnosu na os prometnice da se izbjegne intenzivna refleksija i smanji kontrast oznaka, znaka i pozadine koja je osvijetljena. Na isti se stup ne smije postaviti više od dva prometna znaka.</t>
    </r>
    <r>
      <rPr>
        <sz val="8"/>
        <color indexed="10"/>
        <rFont val="Tahoma"/>
        <family val="2"/>
      </rPr>
      <t xml:space="preserve">
</t>
    </r>
    <r>
      <rPr>
        <sz val="8"/>
        <rFont val="Tahoma"/>
        <family val="2"/>
      </rPr>
      <t>Stupovi znakova postavljaju se u betonske temelje minimalne kakvoće betona C 20/25 (MB 25), oblika zarubljene piramide čije su stranice donjeg kvadrata 30 cm i gornjeg 20 cm.
Izvedba, ugradnja i kontrola kakvoće prema OTU 9-01. ili jednakovrijedno.</t>
    </r>
  </si>
  <si>
    <t>9-01.2</t>
  </si>
  <si>
    <t>PROMETNI ZNAKOVI IZRIČITIH NAREDBI</t>
  </si>
  <si>
    <t>Prometni znakovi izričitih naredbi su kružnog oblika (iznimno osmerokut ili istostraničan trokut) i postavljaju se na pocinčane stupove. Dimenzije znakova određene su važećim Pravilnikom i normama ili jednakovrijedno.</t>
  </si>
  <si>
    <t>Stavka obuhvaća nabavu i postavljanje prometnoga znaka sa stupom i temeljem. Obračunava se prema broju postavljenih znakova određenih dimenzija, uključujući stupove i temelje, pri čemu se razlikuju lokacije prema broju znakova na jednom stupu (stup s jednim znakom – stup s dva znaka).
Izvedba, ugradnja i kontrola kakvoće prema OTU 9-01. ili jednakovrijedno.</t>
  </si>
  <si>
    <t>1.1.1.</t>
  </si>
  <si>
    <t>B02       2ruk 60</t>
  </si>
  <si>
    <t>9-07</t>
  </si>
  <si>
    <t>OSTALA PROMETNA OPREMA</t>
  </si>
  <si>
    <t>Stavka obuhvaća nabavu, dopremu i ugradnju prometnih zrcala.
Prometna zrcala se postavljaju na stupove s betonskim temeljem.
Izvedba, ugradnja i kontrola kakvoće prema OTU 9-07. ili jednakovrijedno.</t>
  </si>
  <si>
    <t>K44</t>
  </si>
  <si>
    <t>Ukupno  E. - PROMETNA OPREMA I SIGNALIZACIJA (Kn)
UKUPNI IZNOS ZA PRIJENOS U REKAPITULACIJU (Kn)</t>
  </si>
  <si>
    <t>F.</t>
  </si>
  <si>
    <t>OSTALI RADOVI</t>
  </si>
  <si>
    <t>IZVEDBA NOVIH OGRADA OKUĆNICA</t>
  </si>
  <si>
    <t>Ova stavka uključuje izradu nove ograde okućnica na dijelovima predviđenim projektom.</t>
  </si>
  <si>
    <t xml:space="preserve">Izvedba ograde s parapetnim zidom uključuje iskop za temelje, izvedbu betonske podloge d=10 cm betonom C12/15, izvedbu temelja parapetnog zida (š/v) 30/70 cm i parapetnog zida (š/v) 20/50 cm. Temelj i parapetni zid izvode se betonom C25/30  i armiraju obostrano kosntruktivnom mrežom R-283. Uključuje i izvedbu odgovarajuće ispune ograde (metalne ili žičane) visine do 150 cm. </t>
  </si>
  <si>
    <t>Rad se mjeri po m’ potpuno gotove ograde, a u rad su uključeni svi radovi, materijali i prijevozi potrebni za dovršenje posla.</t>
  </si>
  <si>
    <t>Izrada metalne ograde s betonskim parapetom
visine do 150 cm.</t>
  </si>
  <si>
    <t>Ukupno  F. - OSTALI RADOVI  (Kn)
UKUPNI IZNOS ZA PRIJENOS U REKAPITULACIJU (Kn)</t>
  </si>
  <si>
    <t>G.</t>
  </si>
  <si>
    <t>KONTROLNA ISPITIVANJA</t>
  </si>
  <si>
    <t>KONTROLNA ISPITIVANJA POSTELJICE I TAMPONSKOG SLOJA</t>
  </si>
  <si>
    <t>Izvođenje kontrolnih ispitivanja zbijenosti posteljice i tamponskog sloja.                                                                                                                                                                                                                                                                                                                                                              Zbijenost se ispituje kružnom pločom promjera Ø 300 mm sa izradom konačnog izvještaja o provedenom ispitivanju.                                                                                                                                                                                                                                                                             Potrebno je izvesti minimalno jedno ispitivanje na svakih 500 m2 posteljice ili tamponskog sloja:
Obračun po broju ispitivanih zbijenosti.</t>
  </si>
  <si>
    <t>ispitivanje posteljice</t>
  </si>
  <si>
    <t>ispitivanje tampona</t>
  </si>
  <si>
    <t>KONTROLNA ISPITIVANJA ASFALTA</t>
  </si>
  <si>
    <t>Izvođenje kontrolnih ispitivanja izvedenog sloja asfalta.                                                                                                                                                                                                                                                                                                                                                                                                                                         Ispituju se stupanj zbijenosti, udio šupljina, debljina izvedenog sloja i povezanost slojeva  na uzorcima izvađenim najmanje na svakih 2000 m2 površine izvedenog sloja prema potpoglavlju 6-00.4.2.2 u 6. poglavlju  OTU ili jednakovrijedno.
Obračun po broju ispitivanih zbijenosti.</t>
  </si>
  <si>
    <t>REKAPITULACIJA:</t>
  </si>
  <si>
    <t>UKUPNO:</t>
  </si>
  <si>
    <t>PDV - 25%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</si>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</sst>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;#,##0.00;&quot;&quot;"/>
  </numFmts>
  <fonts count="31" x14ac:knownFonts="1">
    <font>
      <sz val="11"/>
      <color theme="1"/>
      <name val="Calibri"/>
      <family val="2"/>
      <charset val="238"/>
      <scheme val="minor"/>
    </font>
    <font>
      <i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sz val="7"/>
      <color indexed="1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  <font>
      <sz val="8"/>
      <color rgb="FFFF0000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b/>
      <sz val="9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2"/>
      <color indexed="10"/>
      <name val="Tahoma"/>
      <family val="2"/>
      <charset val="238"/>
    </font>
    <font>
      <sz val="8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49" fontId="5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justify" vertical="top" wrapText="1"/>
    </xf>
    <xf numFmtId="0" fontId="5" fillId="0" borderId="0" xfId="0" applyFont="1" applyFill="1" applyAlignment="1" applyProtection="1">
      <alignment horizontal="center"/>
    </xf>
    <xf numFmtId="4" fontId="5" fillId="0" borderId="0" xfId="0" applyNumberFormat="1" applyFont="1" applyFill="1" applyAlignment="1" applyProtection="1"/>
    <xf numFmtId="4" fontId="6" fillId="0" borderId="0" xfId="0" applyNumberFormat="1" applyFont="1" applyFill="1" applyAlignment="1" applyProtection="1"/>
    <xf numFmtId="49" fontId="7" fillId="3" borderId="2" xfId="0" applyNumberFormat="1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justify" vertical="top" wrapText="1"/>
    </xf>
    <xf numFmtId="0" fontId="7" fillId="3" borderId="2" xfId="0" applyFont="1" applyFill="1" applyBorder="1" applyAlignment="1" applyProtection="1">
      <alignment horizontal="center"/>
    </xf>
    <xf numFmtId="4" fontId="7" fillId="3" borderId="2" xfId="0" applyNumberFormat="1" applyFont="1" applyFill="1" applyBorder="1" applyAlignment="1" applyProtection="1"/>
    <xf numFmtId="4" fontId="8" fillId="3" borderId="2" xfId="0" applyNumberFormat="1" applyFont="1" applyFill="1" applyBorder="1" applyAlignment="1" applyProtection="1"/>
    <xf numFmtId="49" fontId="2" fillId="0" borderId="0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justify" vertical="top" wrapText="1"/>
    </xf>
    <xf numFmtId="4" fontId="2" fillId="0" borderId="0" xfId="0" applyNumberFormat="1" applyFont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4" fontId="9" fillId="0" borderId="0" xfId="0" applyNumberFormat="1" applyFont="1" applyBorder="1" applyAlignment="1" applyProtection="1"/>
    <xf numFmtId="49" fontId="10" fillId="0" borderId="0" xfId="0" applyNumberFormat="1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justify" vertical="top"/>
    </xf>
    <xf numFmtId="0" fontId="2" fillId="0" borderId="3" xfId="0" applyFont="1" applyFill="1" applyBorder="1" applyAlignment="1" applyProtection="1">
      <alignment horizontal="center"/>
    </xf>
    <xf numFmtId="4" fontId="2" fillId="0" borderId="3" xfId="0" applyNumberFormat="1" applyFont="1" applyFill="1" applyBorder="1" applyAlignment="1" applyProtection="1">
      <alignment horizontal="right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 vertical="top" wrapText="1"/>
    </xf>
    <xf numFmtId="0" fontId="11" fillId="0" borderId="0" xfId="0" quotePrefix="1" applyFont="1" applyFill="1" applyBorder="1" applyAlignment="1" applyProtection="1">
      <alignment horizontal="justify" vertical="top" wrapText="1"/>
    </xf>
    <xf numFmtId="4" fontId="12" fillId="0" borderId="3" xfId="0" applyNumberFormat="1" applyFont="1" applyFill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justify" vertical="center" wrapText="1"/>
    </xf>
    <xf numFmtId="164" fontId="7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0" fontId="7" fillId="3" borderId="2" xfId="0" applyFont="1" applyFill="1" applyBorder="1" applyAlignment="1" applyProtection="1">
      <alignment horizontal="justify" vertical="center" wrapText="1"/>
    </xf>
    <xf numFmtId="0" fontId="7" fillId="3" borderId="2" xfId="0" applyFont="1" applyFill="1" applyBorder="1" applyAlignment="1" applyProtection="1">
      <alignment horizontal="center" vertical="center"/>
    </xf>
    <xf numFmtId="4" fontId="7" fillId="3" borderId="2" xfId="0" applyNumberFormat="1" applyFont="1" applyFill="1" applyBorder="1" applyAlignment="1" applyProtection="1">
      <alignment horizontal="right"/>
    </xf>
    <xf numFmtId="4" fontId="14" fillId="3" borderId="2" xfId="0" applyNumberFormat="1" applyFont="1" applyFill="1" applyBorder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right"/>
    </xf>
    <xf numFmtId="4" fontId="14" fillId="0" borderId="2" xfId="0" applyNumberFormat="1" applyFont="1" applyFill="1" applyBorder="1" applyAlignment="1" applyProtection="1">
      <alignment vertical="center"/>
    </xf>
    <xf numFmtId="4" fontId="14" fillId="3" borderId="2" xfId="0" applyNumberFormat="1" applyFont="1" applyFill="1" applyBorder="1" applyAlignment="1" applyProtection="1"/>
    <xf numFmtId="49" fontId="2" fillId="0" borderId="0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horizontal="justify" vertical="top" wrapText="1"/>
    </xf>
    <xf numFmtId="0" fontId="2" fillId="0" borderId="3" xfId="0" applyFont="1" applyBorder="1" applyAlignment="1" applyProtection="1">
      <alignment horizontal="center" wrapText="1"/>
    </xf>
    <xf numFmtId="4" fontId="2" fillId="0" borderId="3" xfId="0" applyNumberFormat="1" applyFont="1" applyBorder="1" applyAlignment="1" applyProtection="1">
      <alignment horizontal="right" wrapText="1"/>
    </xf>
    <xf numFmtId="4" fontId="9" fillId="0" borderId="3" xfId="0" applyNumberFormat="1" applyFont="1" applyFill="1" applyBorder="1" applyAlignment="1" applyProtection="1">
      <alignment horizontal="right" wrapText="1"/>
      <protection locked="0"/>
    </xf>
    <xf numFmtId="4" fontId="9" fillId="0" borderId="3" xfId="0" applyNumberFormat="1" applyFont="1" applyBorder="1" applyAlignment="1" applyProtection="1"/>
    <xf numFmtId="4" fontId="9" fillId="0" borderId="3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justify" vertical="top" wrapText="1"/>
    </xf>
    <xf numFmtId="49" fontId="11" fillId="0" borderId="0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Border="1" applyAlignment="1" applyProtection="1">
      <alignment horizontal="left" vertical="top" wrapText="1"/>
    </xf>
    <xf numFmtId="49" fontId="10" fillId="0" borderId="0" xfId="0" applyNumberFormat="1" applyFont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justify" vertical="top" wrapText="1"/>
    </xf>
    <xf numFmtId="49" fontId="2" fillId="0" borderId="0" xfId="0" applyNumberFormat="1" applyFont="1" applyFill="1" applyBorder="1" applyAlignment="1" applyProtection="1">
      <alignment horizontal="justify" vertical="top" wrapText="1"/>
    </xf>
    <xf numFmtId="4" fontId="9" fillId="0" borderId="3" xfId="0" applyNumberFormat="1" applyFont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9" fillId="0" borderId="0" xfId="0" applyFont="1" applyBorder="1" applyAlignment="1" applyProtection="1"/>
    <xf numFmtId="49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/>
    </xf>
    <xf numFmtId="4" fontId="10" fillId="0" borderId="0" xfId="0" applyNumberFormat="1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 vertical="top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14" fontId="10" fillId="0" borderId="0" xfId="0" applyNumberFormat="1" applyFont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Alignment="1" applyProtection="1">
      <alignment horizontal="left" vertical="top"/>
    </xf>
    <xf numFmtId="165" fontId="10" fillId="0" borderId="0" xfId="0" applyNumberFormat="1" applyFont="1" applyBorder="1" applyAlignment="1" applyProtection="1">
      <alignment horizontal="right"/>
    </xf>
    <xf numFmtId="4" fontId="10" fillId="0" borderId="0" xfId="0" applyNumberFormat="1" applyFont="1" applyBorder="1" applyAlignment="1" applyProtection="1">
      <alignment horizontal="right"/>
    </xf>
    <xf numFmtId="0" fontId="10" fillId="0" borderId="0" xfId="0" applyFont="1" applyFill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2" fillId="0" borderId="0" xfId="0" applyFont="1" applyProtection="1"/>
    <xf numFmtId="0" fontId="10" fillId="0" borderId="0" xfId="0" applyFont="1" applyFill="1" applyProtection="1"/>
    <xf numFmtId="0" fontId="2" fillId="0" borderId="0" xfId="0" applyFont="1" applyAlignment="1" applyProtection="1">
      <alignment horizontal="right"/>
    </xf>
    <xf numFmtId="49" fontId="1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/>
    </xf>
    <xf numFmtId="4" fontId="15" fillId="0" borderId="0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justify" vertical="top" wrapText="1"/>
    </xf>
    <xf numFmtId="0" fontId="15" fillId="0" borderId="3" xfId="0" applyFont="1" applyFill="1" applyBorder="1" applyAlignment="1" applyProtection="1">
      <alignment horizontal="center"/>
    </xf>
    <xf numFmtId="4" fontId="15" fillId="0" borderId="3" xfId="0" applyNumberFormat="1" applyFont="1" applyFill="1" applyBorder="1" applyAlignment="1" applyProtection="1">
      <alignment horizontal="right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14" fontId="10" fillId="0" borderId="0" xfId="0" applyNumberFormat="1" applyFont="1" applyFill="1" applyBorder="1" applyAlignment="1" applyProtection="1">
      <alignment horizontal="justify" vertical="top" wrapText="1"/>
    </xf>
    <xf numFmtId="14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right"/>
    </xf>
    <xf numFmtId="4" fontId="9" fillId="0" borderId="3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4" fontId="7" fillId="3" borderId="2" xfId="0" applyNumberFormat="1" applyFont="1" applyFill="1" applyBorder="1" applyAlignment="1" applyProtection="1">
      <alignment horizontal="right" vertical="center"/>
    </xf>
    <xf numFmtId="4" fontId="7" fillId="0" borderId="2" xfId="0" applyNumberFormat="1" applyFont="1" applyFill="1" applyBorder="1" applyAlignment="1" applyProtection="1">
      <alignment horizontal="right" vertical="center"/>
    </xf>
    <xf numFmtId="49" fontId="17" fillId="3" borderId="2" xfId="0" applyNumberFormat="1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horizontal="justify" vertical="top" wrapText="1"/>
    </xf>
    <xf numFmtId="0" fontId="17" fillId="3" borderId="2" xfId="0" applyFont="1" applyFill="1" applyBorder="1" applyAlignment="1" applyProtection="1">
      <alignment horizontal="center"/>
    </xf>
    <xf numFmtId="4" fontId="17" fillId="3" borderId="2" xfId="0" applyNumberFormat="1" applyFont="1" applyFill="1" applyBorder="1" applyAlignment="1" applyProtection="1">
      <alignment horizontal="right"/>
    </xf>
    <xf numFmtId="4" fontId="18" fillId="3" borderId="2" xfId="0" applyNumberFormat="1" applyFont="1" applyFill="1" applyBorder="1" applyAlignment="1" applyProtection="1">
      <alignment horizontal="right"/>
    </xf>
    <xf numFmtId="49" fontId="19" fillId="0" borderId="0" xfId="0" applyNumberFormat="1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center"/>
    </xf>
    <xf numFmtId="4" fontId="19" fillId="0" borderId="0" xfId="0" applyNumberFormat="1" applyFont="1" applyBorder="1" applyAlignment="1" applyProtection="1">
      <alignment horizontal="right"/>
    </xf>
    <xf numFmtId="4" fontId="20" fillId="0" borderId="0" xfId="0" applyNumberFormat="1" applyFont="1" applyBorder="1" applyAlignment="1" applyProtection="1">
      <alignment horizontal="right"/>
    </xf>
    <xf numFmtId="49" fontId="21" fillId="0" borderId="0" xfId="0" applyNumberFormat="1" applyFont="1" applyFill="1" applyBorder="1" applyAlignment="1" applyProtection="1">
      <alignment horizontal="left" vertical="top"/>
    </xf>
    <xf numFmtId="14" fontId="21" fillId="0" borderId="0" xfId="0" applyNumberFormat="1" applyFont="1" applyFill="1" applyBorder="1" applyAlignment="1" applyProtection="1">
      <alignment horizontal="justify" vertical="top" wrapText="1"/>
    </xf>
    <xf numFmtId="0" fontId="19" fillId="0" borderId="0" xfId="0" applyFont="1" applyFill="1" applyBorder="1" applyAlignment="1" applyProtection="1">
      <alignment horizontal="center"/>
    </xf>
    <xf numFmtId="4" fontId="19" fillId="0" borderId="0" xfId="0" applyNumberFormat="1" applyFont="1" applyFill="1" applyBorder="1" applyAlignment="1" applyProtection="1">
      <alignment horizontal="right"/>
    </xf>
    <xf numFmtId="4" fontId="20" fillId="0" borderId="0" xfId="0" applyNumberFormat="1" applyFont="1" applyFill="1" applyBorder="1" applyAlignment="1" applyProtection="1">
      <alignment horizontal="right"/>
    </xf>
    <xf numFmtId="49" fontId="19" fillId="0" borderId="0" xfId="0" applyNumberFormat="1" applyFont="1" applyBorder="1" applyAlignment="1" applyProtection="1">
      <alignment horizontal="left" vertical="top"/>
    </xf>
    <xf numFmtId="49" fontId="21" fillId="0" borderId="0" xfId="0" applyNumberFormat="1" applyFont="1" applyBorder="1" applyAlignment="1" applyProtection="1">
      <alignment horizontal="left" vertical="top"/>
    </xf>
    <xf numFmtId="14" fontId="21" fillId="0" borderId="0" xfId="0" applyNumberFormat="1" applyFont="1" applyBorder="1" applyAlignment="1" applyProtection="1">
      <alignment horizontal="justify" vertical="top" wrapText="1"/>
    </xf>
    <xf numFmtId="0" fontId="19" fillId="0" borderId="0" xfId="0" applyNumberFormat="1" applyFont="1" applyBorder="1" applyAlignment="1" applyProtection="1">
      <alignment horizontal="justify" vertical="top" wrapText="1"/>
    </xf>
    <xf numFmtId="49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" xfId="0" applyFont="1" applyBorder="1" applyAlignment="1" applyProtection="1">
      <alignment horizontal="center"/>
    </xf>
    <xf numFmtId="4" fontId="19" fillId="0" borderId="3" xfId="0" applyNumberFormat="1" applyFont="1" applyBorder="1" applyAlignment="1" applyProtection="1"/>
    <xf numFmtId="4" fontId="20" fillId="0" borderId="3" xfId="0" applyNumberFormat="1" applyFont="1" applyBorder="1" applyAlignment="1" applyProtection="1">
      <alignment horizontal="right"/>
      <protection locked="0"/>
    </xf>
    <xf numFmtId="4" fontId="20" fillId="0" borderId="3" xfId="0" applyNumberFormat="1" applyFont="1" applyBorder="1" applyAlignment="1" applyProtection="1">
      <alignment horizontal="right"/>
    </xf>
    <xf numFmtId="14" fontId="19" fillId="0" borderId="0" xfId="0" applyNumberFormat="1" applyFont="1" applyBorder="1" applyAlignment="1" applyProtection="1">
      <alignment horizontal="justify" vertical="top" wrapText="1"/>
    </xf>
    <xf numFmtId="4" fontId="19" fillId="0" borderId="0" xfId="0" applyNumberFormat="1" applyFont="1" applyBorder="1" applyAlignment="1" applyProtection="1"/>
    <xf numFmtId="4" fontId="20" fillId="0" borderId="0" xfId="0" applyNumberFormat="1" applyFont="1" applyBorder="1" applyAlignment="1" applyProtection="1"/>
    <xf numFmtId="4" fontId="20" fillId="0" borderId="3" xfId="0" applyNumberFormat="1" applyFont="1" applyBorder="1" applyAlignment="1" applyProtection="1">
      <protection locked="0"/>
    </xf>
    <xf numFmtId="4" fontId="20" fillId="0" borderId="3" xfId="0" applyNumberFormat="1" applyFont="1" applyBorder="1" applyAlignment="1" applyProtection="1"/>
    <xf numFmtId="49" fontId="7" fillId="3" borderId="2" xfId="0" applyNumberFormat="1" applyFont="1" applyFill="1" applyBorder="1" applyAlignment="1" applyProtection="1">
      <alignment vertical="center"/>
    </xf>
    <xf numFmtId="4" fontId="14" fillId="3" borderId="2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vertical="center"/>
    </xf>
    <xf numFmtId="4" fontId="14" fillId="0" borderId="2" xfId="0" applyNumberFormat="1" applyFont="1" applyFill="1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horizontal="justify" vertical="top" wrapText="1"/>
    </xf>
    <xf numFmtId="4" fontId="2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4" fontId="7" fillId="0" borderId="0" xfId="0" applyNumberFormat="1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 applyProtection="1">
      <alignment vertical="center"/>
    </xf>
    <xf numFmtId="14" fontId="2" fillId="0" borderId="0" xfId="0" quotePrefix="1" applyNumberFormat="1" applyFont="1" applyBorder="1" applyAlignment="1" applyProtection="1">
      <alignment horizontal="left" vertical="top" wrapText="1"/>
    </xf>
    <xf numFmtId="14" fontId="2" fillId="0" borderId="0" xfId="0" quotePrefix="1" applyNumberFormat="1" applyFont="1" applyBorder="1" applyAlignment="1" applyProtection="1">
      <alignment horizontal="justify" vertical="top" wrapText="1"/>
    </xf>
    <xf numFmtId="4" fontId="22" fillId="0" borderId="3" xfId="0" applyNumberFormat="1" applyFont="1" applyFill="1" applyBorder="1" applyAlignment="1" applyProtection="1"/>
    <xf numFmtId="4" fontId="8" fillId="3" borderId="2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23" fillId="4" borderId="0" xfId="0" applyFont="1" applyFill="1" applyAlignment="1" applyProtection="1">
      <alignment horizontal="left" vertical="top"/>
    </xf>
    <xf numFmtId="49" fontId="23" fillId="4" borderId="0" xfId="0" applyNumberFormat="1" applyFont="1" applyFill="1" applyAlignment="1" applyProtection="1">
      <alignment horizontal="left" vertical="top"/>
    </xf>
    <xf numFmtId="14" fontId="23" fillId="4" borderId="0" xfId="0" applyNumberFormat="1" applyFont="1" applyFill="1" applyBorder="1" applyAlignment="1" applyProtection="1">
      <alignment horizontal="justify" vertical="top" wrapText="1"/>
    </xf>
    <xf numFmtId="4" fontId="23" fillId="4" borderId="0" xfId="0" applyNumberFormat="1" applyFont="1" applyFill="1" applyAlignment="1" applyProtection="1">
      <alignment horizontal="right"/>
    </xf>
    <xf numFmtId="0" fontId="24" fillId="4" borderId="0" xfId="0" applyFont="1" applyFill="1" applyAlignment="1" applyProtection="1">
      <alignment horizontal="right"/>
    </xf>
    <xf numFmtId="0" fontId="25" fillId="4" borderId="0" xfId="0" applyFont="1" applyFill="1" applyBorder="1" applyAlignment="1" applyProtection="1"/>
    <xf numFmtId="0" fontId="4" fillId="0" borderId="0" xfId="0" applyFont="1" applyAlignment="1" applyProtection="1">
      <alignment horizontal="left" vertical="top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justify" vertical="top" wrapText="1"/>
    </xf>
    <xf numFmtId="3" fontId="4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Alignment="1" applyProtection="1">
      <alignment horizontal="right"/>
    </xf>
    <xf numFmtId="4" fontId="8" fillId="0" borderId="0" xfId="0" applyNumberFormat="1" applyFont="1" applyAlignment="1" applyProtection="1">
      <alignment horizontal="right"/>
    </xf>
    <xf numFmtId="0" fontId="4" fillId="0" borderId="0" xfId="0" applyFont="1" applyFill="1" applyBorder="1" applyAlignment="1" applyProtection="1"/>
    <xf numFmtId="49" fontId="26" fillId="3" borderId="2" xfId="0" applyNumberFormat="1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justify" vertical="top" wrapText="1"/>
    </xf>
    <xf numFmtId="4" fontId="26" fillId="3" borderId="2" xfId="0" applyNumberFormat="1" applyFont="1" applyFill="1" applyBorder="1" applyAlignment="1" applyProtection="1">
      <alignment horizontal="right"/>
    </xf>
    <xf numFmtId="4" fontId="27" fillId="3" borderId="2" xfId="0" applyNumberFormat="1" applyFont="1" applyFill="1" applyBorder="1" applyAlignment="1" applyProtection="1">
      <alignment horizontal="right"/>
    </xf>
    <xf numFmtId="4" fontId="8" fillId="3" borderId="2" xfId="0" applyNumberFormat="1" applyFont="1" applyFill="1" applyBorder="1" applyAlignment="1" applyProtection="1">
      <alignment vertical="center"/>
    </xf>
    <xf numFmtId="4" fontId="28" fillId="4" borderId="0" xfId="0" applyNumberFormat="1" applyFont="1" applyFill="1" applyBorder="1" applyAlignment="1" applyProtection="1"/>
    <xf numFmtId="0" fontId="25" fillId="0" borderId="0" xfId="0" applyFont="1" applyFill="1" applyAlignment="1" applyProtection="1">
      <alignment horizontal="left" vertical="top"/>
    </xf>
    <xf numFmtId="49" fontId="25" fillId="0" borderId="0" xfId="0" applyNumberFormat="1" applyFont="1" applyFill="1" applyAlignment="1" applyProtection="1">
      <alignment horizontal="left" vertical="top"/>
    </xf>
    <xf numFmtId="14" fontId="25" fillId="0" borderId="0" xfId="0" applyNumberFormat="1" applyFont="1" applyFill="1" applyBorder="1" applyAlignment="1" applyProtection="1">
      <alignment horizontal="justify" vertical="top" wrapText="1"/>
    </xf>
    <xf numFmtId="4" fontId="25" fillId="0" borderId="0" xfId="0" applyNumberFormat="1" applyFont="1" applyFill="1" applyAlignment="1" applyProtection="1">
      <alignment horizontal="right"/>
    </xf>
    <xf numFmtId="0" fontId="29" fillId="0" borderId="0" xfId="0" applyFont="1" applyFill="1" applyAlignment="1" applyProtection="1">
      <alignment horizontal="right"/>
    </xf>
    <xf numFmtId="4" fontId="28" fillId="0" borderId="0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justify" vertical="top" wrapText="1"/>
    </xf>
    <xf numFmtId="0" fontId="0" fillId="0" borderId="0" xfId="0" applyProtection="1"/>
    <xf numFmtId="4" fontId="9" fillId="0" borderId="3" xfId="0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" fontId="8" fillId="3" borderId="2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/>
    </xf>
    <xf numFmtId="4" fontId="14" fillId="0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Alignment="1" applyProtection="1">
      <alignment horizontal="right"/>
    </xf>
    <xf numFmtId="4" fontId="14" fillId="3" borderId="2" xfId="0" applyNumberFormat="1" applyFont="1" applyFill="1" applyBorder="1" applyAlignment="1" applyProtection="1">
      <alignment horizontal="right"/>
    </xf>
    <xf numFmtId="4" fontId="10" fillId="3" borderId="2" xfId="0" applyNumberFormat="1" applyFont="1" applyFill="1" applyBorder="1" applyAlignment="1" applyProtection="1">
      <alignment horizontal="right"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justify" vertical="top" wrapText="1"/>
      <protection locked="0"/>
    </xf>
    <xf numFmtId="0" fontId="2" fillId="0" borderId="3" xfId="0" applyFont="1" applyFill="1" applyBorder="1" applyAlignment="1" applyProtection="1">
      <alignment horizontal="justify" vertical="top" wrapText="1"/>
      <protection locked="0"/>
    </xf>
    <xf numFmtId="0" fontId="2" fillId="0" borderId="3" xfId="0" applyNumberFormat="1" applyFont="1" applyFill="1" applyBorder="1" applyAlignment="1" applyProtection="1">
      <alignment horizontal="justify" vertical="top" wrapText="1"/>
      <protection locked="0"/>
    </xf>
    <xf numFmtId="0" fontId="19" fillId="0" borderId="3" xfId="0" applyFont="1" applyBorder="1" applyAlignment="1" applyProtection="1">
      <alignment horizontal="justify" vertical="top" wrapText="1"/>
      <protection locked="0"/>
    </xf>
    <xf numFmtId="0" fontId="19" fillId="0" borderId="3" xfId="0" applyNumberFormat="1" applyFont="1" applyBorder="1" applyAlignment="1" applyProtection="1">
      <alignment horizontal="justify" vertical="top" wrapText="1"/>
      <protection locked="0"/>
    </xf>
    <xf numFmtId="14" fontId="2" fillId="0" borderId="3" xfId="0" quotePrefix="1" applyNumberFormat="1" applyFont="1" applyBorder="1" applyAlignment="1" applyProtection="1">
      <alignment horizontal="left" vertical="top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5446-10C1-4964-B2C8-A94282FDF595}">
  <sheetPr>
    <pageSetUpPr fitToPage="1"/>
  </sheetPr>
  <dimension ref="A1:G205"/>
  <sheetViews>
    <sheetView tabSelected="1" view="pageBreakPreview" topLeftCell="A70" zoomScale="115" zoomScaleNormal="100" zoomScaleSheetLayoutView="115" workbookViewId="0">
      <selection activeCell="F10" sqref="F10"/>
    </sheetView>
  </sheetViews>
  <sheetFormatPr defaultColWidth="9.109375" defaultRowHeight="14.4" x14ac:dyDescent="0.3"/>
  <cols>
    <col min="1" max="1" width="9.109375" style="181"/>
    <col min="2" max="2" width="9" style="181" bestFit="1" customWidth="1"/>
    <col min="3" max="3" width="46.44140625" style="181" customWidth="1"/>
    <col min="4" max="16384" width="9.109375" style="181"/>
  </cols>
  <sheetData>
    <row r="1" spans="1:7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6"/>
      <c r="B2" s="7"/>
      <c r="C2" s="8"/>
      <c r="D2" s="9"/>
      <c r="E2" s="10"/>
      <c r="F2" s="11"/>
      <c r="G2" s="11"/>
    </row>
    <row r="3" spans="1:7" x14ac:dyDescent="0.3">
      <c r="A3" s="12" t="s">
        <v>7</v>
      </c>
      <c r="B3" s="12"/>
      <c r="C3" s="13" t="s">
        <v>8</v>
      </c>
      <c r="D3" s="14"/>
      <c r="E3" s="15"/>
      <c r="F3" s="16"/>
      <c r="G3" s="16"/>
    </row>
    <row r="4" spans="1:7" x14ac:dyDescent="0.3">
      <c r="A4" s="17"/>
      <c r="B4" s="17"/>
      <c r="C4" s="18"/>
      <c r="D4" s="18"/>
      <c r="E4" s="19"/>
      <c r="F4" s="20"/>
      <c r="G4" s="21"/>
    </row>
    <row r="5" spans="1:7" x14ac:dyDescent="0.3">
      <c r="A5" s="17"/>
      <c r="B5" s="22" t="s">
        <v>9</v>
      </c>
      <c r="C5" s="23" t="s">
        <v>10</v>
      </c>
      <c r="D5" s="23"/>
      <c r="E5" s="19"/>
      <c r="F5" s="20"/>
      <c r="G5" s="21"/>
    </row>
    <row r="6" spans="1:7" x14ac:dyDescent="0.3">
      <c r="A6" s="22" t="s">
        <v>11</v>
      </c>
      <c r="B6" s="22" t="s">
        <v>12</v>
      </c>
      <c r="C6" s="23" t="s">
        <v>13</v>
      </c>
      <c r="D6" s="24"/>
      <c r="E6" s="19"/>
      <c r="F6" s="20"/>
      <c r="G6" s="21"/>
    </row>
    <row r="7" spans="1:7" ht="61.2" x14ac:dyDescent="0.3">
      <c r="A7" s="17"/>
      <c r="B7" s="17"/>
      <c r="C7" s="18" t="s">
        <v>14</v>
      </c>
      <c r="D7" s="25"/>
      <c r="E7" s="19"/>
      <c r="F7" s="20"/>
      <c r="G7" s="21"/>
    </row>
    <row r="8" spans="1:7" x14ac:dyDescent="0.3">
      <c r="A8" s="17"/>
      <c r="B8" s="17"/>
      <c r="C8" s="195"/>
      <c r="D8" s="25"/>
      <c r="E8" s="19"/>
      <c r="F8" s="20"/>
      <c r="G8" s="21"/>
    </row>
    <row r="9" spans="1:7" x14ac:dyDescent="0.3">
      <c r="A9" s="17"/>
      <c r="B9" s="17"/>
      <c r="C9" s="26" t="s">
        <v>15</v>
      </c>
      <c r="D9" s="27"/>
      <c r="E9" s="19"/>
      <c r="F9" s="20"/>
      <c r="G9" s="21"/>
    </row>
    <row r="10" spans="1:7" x14ac:dyDescent="0.3">
      <c r="A10" s="17"/>
      <c r="B10" s="17"/>
      <c r="C10" s="28" t="s">
        <v>16</v>
      </c>
      <c r="D10" s="29" t="s">
        <v>17</v>
      </c>
      <c r="E10" s="30">
        <v>1410</v>
      </c>
      <c r="F10" s="31"/>
      <c r="G10" s="32">
        <f>E10*F10</f>
        <v>0</v>
      </c>
    </row>
    <row r="11" spans="1:7" x14ac:dyDescent="0.3">
      <c r="A11" s="17"/>
      <c r="B11" s="17"/>
      <c r="C11" s="18"/>
      <c r="D11" s="33"/>
      <c r="E11" s="19"/>
      <c r="F11" s="20"/>
      <c r="G11" s="21"/>
    </row>
    <row r="12" spans="1:7" x14ac:dyDescent="0.3">
      <c r="A12" s="22" t="s">
        <v>18</v>
      </c>
      <c r="B12" s="22" t="s">
        <v>19</v>
      </c>
      <c r="C12" s="23" t="s">
        <v>20</v>
      </c>
      <c r="D12" s="24"/>
      <c r="E12" s="19"/>
      <c r="F12" s="20"/>
      <c r="G12" s="21"/>
    </row>
    <row r="13" spans="1:7" ht="81.599999999999994" x14ac:dyDescent="0.3">
      <c r="A13" s="17"/>
      <c r="B13" s="17"/>
      <c r="C13" s="18" t="s">
        <v>21</v>
      </c>
      <c r="D13" s="25"/>
      <c r="E13" s="19"/>
      <c r="F13" s="20"/>
      <c r="G13" s="21"/>
    </row>
    <row r="14" spans="1:7" x14ac:dyDescent="0.3">
      <c r="A14" s="17"/>
      <c r="B14" s="17"/>
      <c r="C14" s="195"/>
      <c r="D14" s="25"/>
      <c r="E14" s="19"/>
      <c r="F14" s="20"/>
      <c r="G14" s="21"/>
    </row>
    <row r="15" spans="1:7" ht="30.6" x14ac:dyDescent="0.3">
      <c r="A15" s="17"/>
      <c r="B15" s="17"/>
      <c r="C15" s="18" t="s">
        <v>22</v>
      </c>
      <c r="D15" s="25"/>
      <c r="E15" s="19"/>
      <c r="F15" s="20"/>
      <c r="G15" s="21"/>
    </row>
    <row r="16" spans="1:7" x14ac:dyDescent="0.3">
      <c r="A16" s="17"/>
      <c r="B16" s="17"/>
      <c r="C16" s="18" t="s">
        <v>15</v>
      </c>
      <c r="D16" s="25"/>
      <c r="E16" s="19"/>
      <c r="F16" s="20"/>
      <c r="G16" s="21"/>
    </row>
    <row r="17" spans="1:7" ht="20.399999999999999" x14ac:dyDescent="0.3">
      <c r="A17" s="17" t="s">
        <v>23</v>
      </c>
      <c r="B17" s="17"/>
      <c r="C17" s="28" t="s">
        <v>24</v>
      </c>
      <c r="D17" s="29" t="s">
        <v>17</v>
      </c>
      <c r="E17" s="30">
        <v>750</v>
      </c>
      <c r="F17" s="31"/>
      <c r="G17" s="32">
        <f>E17*F17</f>
        <v>0</v>
      </c>
    </row>
    <row r="18" spans="1:7" x14ac:dyDescent="0.3">
      <c r="A18" s="17" t="s">
        <v>25</v>
      </c>
      <c r="B18" s="34"/>
      <c r="C18" s="35" t="s">
        <v>26</v>
      </c>
      <c r="D18" s="29" t="s">
        <v>27</v>
      </c>
      <c r="E18" s="30">
        <v>10</v>
      </c>
      <c r="F18" s="31"/>
      <c r="G18" s="36">
        <f>E18*F18</f>
        <v>0</v>
      </c>
    </row>
    <row r="19" spans="1:7" x14ac:dyDescent="0.3">
      <c r="A19" s="17" t="s">
        <v>28</v>
      </c>
      <c r="B19" s="34"/>
      <c r="C19" s="35" t="s">
        <v>29</v>
      </c>
      <c r="D19" s="29" t="s">
        <v>27</v>
      </c>
      <c r="E19" s="30">
        <v>2</v>
      </c>
      <c r="F19" s="31"/>
      <c r="G19" s="36">
        <f>E19*F19</f>
        <v>0</v>
      </c>
    </row>
    <row r="20" spans="1:7" x14ac:dyDescent="0.3">
      <c r="A20" s="37"/>
      <c r="B20" s="34"/>
      <c r="C20" s="38"/>
      <c r="D20" s="39"/>
      <c r="E20" s="40"/>
      <c r="F20" s="183"/>
      <c r="G20" s="41"/>
    </row>
    <row r="21" spans="1:7" ht="20.399999999999999" x14ac:dyDescent="0.3">
      <c r="A21" s="22" t="s">
        <v>30</v>
      </c>
      <c r="B21" s="22" t="s">
        <v>31</v>
      </c>
      <c r="C21" s="23" t="s">
        <v>32</v>
      </c>
      <c r="D21" s="33"/>
      <c r="E21" s="19"/>
      <c r="F21" s="20"/>
      <c r="G21" s="21"/>
    </row>
    <row r="22" spans="1:7" ht="102" x14ac:dyDescent="0.3">
      <c r="A22" s="17"/>
      <c r="B22" s="17"/>
      <c r="C22" s="18" t="s">
        <v>33</v>
      </c>
      <c r="D22" s="33"/>
      <c r="E22" s="19"/>
      <c r="F22" s="20"/>
      <c r="G22" s="21"/>
    </row>
    <row r="23" spans="1:7" x14ac:dyDescent="0.3">
      <c r="A23" s="17"/>
      <c r="B23" s="17"/>
      <c r="C23" s="195"/>
      <c r="D23" s="33"/>
      <c r="E23" s="19"/>
      <c r="F23" s="20"/>
      <c r="G23" s="21"/>
    </row>
    <row r="24" spans="1:7" ht="20.399999999999999" x14ac:dyDescent="0.3">
      <c r="A24" s="17"/>
      <c r="B24" s="17"/>
      <c r="C24" s="18" t="s">
        <v>34</v>
      </c>
      <c r="D24" s="33"/>
      <c r="E24" s="19"/>
      <c r="F24" s="20"/>
      <c r="G24" s="21"/>
    </row>
    <row r="25" spans="1:7" x14ac:dyDescent="0.3">
      <c r="A25" s="17"/>
      <c r="B25" s="17"/>
      <c r="C25" s="18" t="s">
        <v>15</v>
      </c>
      <c r="D25" s="33"/>
      <c r="E25" s="19"/>
      <c r="F25" s="20"/>
      <c r="G25" s="21"/>
    </row>
    <row r="26" spans="1:7" x14ac:dyDescent="0.3">
      <c r="A26" s="17" t="s">
        <v>35</v>
      </c>
      <c r="B26" s="17"/>
      <c r="C26" s="18" t="s">
        <v>36</v>
      </c>
      <c r="D26" s="42" t="s">
        <v>37</v>
      </c>
      <c r="E26" s="43">
        <v>13</v>
      </c>
      <c r="F26" s="31"/>
      <c r="G26" s="36">
        <f>E26*F26</f>
        <v>0</v>
      </c>
    </row>
    <row r="27" spans="1:7" x14ac:dyDescent="0.3">
      <c r="A27" s="17" t="s">
        <v>38</v>
      </c>
      <c r="B27" s="17"/>
      <c r="C27" s="18" t="s">
        <v>39</v>
      </c>
      <c r="D27" s="42" t="s">
        <v>37</v>
      </c>
      <c r="E27" s="43">
        <v>30</v>
      </c>
      <c r="F27" s="31"/>
      <c r="G27" s="36">
        <f>E27*F27</f>
        <v>0</v>
      </c>
    </row>
    <row r="28" spans="1:7" x14ac:dyDescent="0.3">
      <c r="A28" s="37"/>
      <c r="B28" s="34"/>
      <c r="C28" s="38"/>
      <c r="D28" s="39"/>
      <c r="E28" s="40"/>
      <c r="F28" s="183"/>
      <c r="G28" s="41"/>
    </row>
    <row r="29" spans="1:7" ht="34.200000000000003" x14ac:dyDescent="0.3">
      <c r="A29" s="12"/>
      <c r="B29" s="12"/>
      <c r="C29" s="44" t="s">
        <v>40</v>
      </c>
      <c r="D29" s="45"/>
      <c r="E29" s="46"/>
      <c r="F29" s="153"/>
      <c r="G29" s="47">
        <f>SUM(G5:G28)</f>
        <v>0</v>
      </c>
    </row>
    <row r="30" spans="1:7" x14ac:dyDescent="0.3">
      <c r="A30" s="48"/>
      <c r="B30" s="48"/>
      <c r="C30" s="49"/>
      <c r="D30" s="50"/>
      <c r="E30" s="51"/>
      <c r="F30" s="184"/>
      <c r="G30" s="52"/>
    </row>
    <row r="31" spans="1:7" x14ac:dyDescent="0.3">
      <c r="A31" s="12" t="s">
        <v>41</v>
      </c>
      <c r="B31" s="12"/>
      <c r="C31" s="13" t="s">
        <v>42</v>
      </c>
      <c r="D31" s="14"/>
      <c r="E31" s="46"/>
      <c r="F31" s="185"/>
      <c r="G31" s="53"/>
    </row>
    <row r="32" spans="1:7" x14ac:dyDescent="0.3">
      <c r="A32" s="17"/>
      <c r="B32" s="17"/>
      <c r="C32" s="18"/>
      <c r="D32" s="33"/>
      <c r="E32" s="19"/>
      <c r="F32" s="20"/>
      <c r="G32" s="21"/>
    </row>
    <row r="33" spans="1:7" x14ac:dyDescent="0.3">
      <c r="A33" s="22" t="s">
        <v>11</v>
      </c>
      <c r="B33" s="22" t="s">
        <v>43</v>
      </c>
      <c r="C33" s="23" t="s">
        <v>44</v>
      </c>
      <c r="D33" s="33"/>
      <c r="E33" s="19"/>
      <c r="F33" s="20"/>
      <c r="G33" s="21"/>
    </row>
    <row r="34" spans="1:7" ht="40.799999999999997" x14ac:dyDescent="0.3">
      <c r="A34" s="17"/>
      <c r="B34" s="17"/>
      <c r="C34" s="18" t="s">
        <v>45</v>
      </c>
      <c r="D34" s="33"/>
      <c r="E34" s="19"/>
      <c r="F34" s="20"/>
      <c r="G34" s="21"/>
    </row>
    <row r="35" spans="1:7" ht="40.799999999999997" x14ac:dyDescent="0.3">
      <c r="A35" s="17"/>
      <c r="B35" s="17"/>
      <c r="C35" s="18" t="s">
        <v>46</v>
      </c>
      <c r="D35" s="33"/>
      <c r="E35" s="19"/>
      <c r="F35" s="20"/>
      <c r="G35" s="21"/>
    </row>
    <row r="36" spans="1:7" x14ac:dyDescent="0.3">
      <c r="A36" s="17"/>
      <c r="B36" s="17"/>
      <c r="C36" s="195"/>
      <c r="D36" s="33"/>
      <c r="E36" s="19"/>
      <c r="F36" s="20"/>
      <c r="G36" s="21"/>
    </row>
    <row r="37" spans="1:7" x14ac:dyDescent="0.3">
      <c r="A37" s="17"/>
      <c r="B37" s="17"/>
      <c r="C37" s="18" t="s">
        <v>15</v>
      </c>
      <c r="D37" s="33"/>
      <c r="E37" s="19"/>
      <c r="F37" s="20"/>
      <c r="G37" s="21"/>
    </row>
    <row r="38" spans="1:7" ht="20.399999999999999" x14ac:dyDescent="0.3">
      <c r="A38" s="17"/>
      <c r="B38" s="17"/>
      <c r="C38" s="18" t="s">
        <v>47</v>
      </c>
      <c r="D38" s="33"/>
      <c r="E38" s="19"/>
      <c r="F38" s="20"/>
      <c r="G38" s="21"/>
    </row>
    <row r="39" spans="1:7" x14ac:dyDescent="0.3">
      <c r="A39" s="54"/>
      <c r="B39" s="54"/>
      <c r="C39" s="55" t="s">
        <v>48</v>
      </c>
      <c r="D39" s="56" t="s">
        <v>49</v>
      </c>
      <c r="E39" s="57">
        <v>695</v>
      </c>
      <c r="F39" s="58"/>
      <c r="G39" s="59">
        <f>E39*F39</f>
        <v>0</v>
      </c>
    </row>
    <row r="40" spans="1:7" x14ac:dyDescent="0.3">
      <c r="A40" s="17"/>
      <c r="B40" s="17"/>
      <c r="C40" s="18"/>
      <c r="D40" s="33"/>
      <c r="E40" s="19"/>
      <c r="F40" s="20"/>
      <c r="G40" s="21"/>
    </row>
    <row r="41" spans="1:7" x14ac:dyDescent="0.3">
      <c r="A41" s="22" t="s">
        <v>18</v>
      </c>
      <c r="B41" s="22" t="s">
        <v>50</v>
      </c>
      <c r="C41" s="23" t="s">
        <v>51</v>
      </c>
      <c r="D41" s="33"/>
      <c r="E41" s="19"/>
      <c r="F41" s="20"/>
      <c r="G41" s="21"/>
    </row>
    <row r="42" spans="1:7" ht="81.599999999999994" x14ac:dyDescent="0.3">
      <c r="A42" s="17"/>
      <c r="B42" s="22" t="s">
        <v>52</v>
      </c>
      <c r="C42" s="18" t="s">
        <v>53</v>
      </c>
      <c r="D42" s="33"/>
      <c r="E42" s="19"/>
      <c r="F42" s="20"/>
      <c r="G42" s="21"/>
    </row>
    <row r="43" spans="1:7" x14ac:dyDescent="0.3">
      <c r="A43" s="17"/>
      <c r="B43" s="22"/>
      <c r="C43" s="195"/>
      <c r="D43" s="33"/>
      <c r="E43" s="19"/>
      <c r="F43" s="20"/>
      <c r="G43" s="21"/>
    </row>
    <row r="44" spans="1:7" x14ac:dyDescent="0.3">
      <c r="A44" s="17"/>
      <c r="B44" s="17"/>
      <c r="C44" s="18" t="s">
        <v>15</v>
      </c>
      <c r="D44" s="33"/>
      <c r="E44" s="19"/>
      <c r="F44" s="20"/>
      <c r="G44" s="21"/>
    </row>
    <row r="45" spans="1:7" ht="20.399999999999999" x14ac:dyDescent="0.3">
      <c r="A45" s="17"/>
      <c r="B45" s="17"/>
      <c r="C45" s="18" t="s">
        <v>54</v>
      </c>
      <c r="D45" s="33"/>
      <c r="E45" s="19"/>
      <c r="F45" s="20"/>
      <c r="G45" s="21"/>
    </row>
    <row r="46" spans="1:7" x14ac:dyDescent="0.3">
      <c r="A46" s="17"/>
      <c r="B46" s="17"/>
      <c r="C46" s="18" t="s">
        <v>55</v>
      </c>
      <c r="D46" s="42" t="s">
        <v>49</v>
      </c>
      <c r="E46" s="43">
        <v>2482</v>
      </c>
      <c r="F46" s="60"/>
      <c r="G46" s="59">
        <f>E46*F46</f>
        <v>0</v>
      </c>
    </row>
    <row r="47" spans="1:7" x14ac:dyDescent="0.3">
      <c r="A47" s="17"/>
      <c r="B47" s="17"/>
      <c r="C47" s="18"/>
      <c r="D47" s="33"/>
      <c r="E47" s="19"/>
      <c r="F47" s="20"/>
      <c r="G47" s="21"/>
    </row>
    <row r="48" spans="1:7" x14ac:dyDescent="0.3">
      <c r="A48" s="22" t="s">
        <v>30</v>
      </c>
      <c r="B48" s="22" t="s">
        <v>56</v>
      </c>
      <c r="C48" s="23" t="s">
        <v>57</v>
      </c>
      <c r="D48" s="33"/>
      <c r="E48" s="19"/>
      <c r="F48" s="20"/>
      <c r="G48" s="21"/>
    </row>
    <row r="49" spans="1:7" x14ac:dyDescent="0.3">
      <c r="A49" s="22"/>
      <c r="B49" s="22" t="s">
        <v>58</v>
      </c>
      <c r="C49" s="61" t="s">
        <v>59</v>
      </c>
      <c r="D49" s="33"/>
      <c r="E49" s="19"/>
      <c r="F49" s="20"/>
      <c r="G49" s="21"/>
    </row>
    <row r="50" spans="1:7" ht="102" x14ac:dyDescent="0.3">
      <c r="A50" s="17"/>
      <c r="B50" s="62" t="s">
        <v>60</v>
      </c>
      <c r="C50" s="18" t="s">
        <v>61</v>
      </c>
      <c r="D50" s="33"/>
      <c r="E50" s="19"/>
      <c r="F50" s="20"/>
      <c r="G50" s="21"/>
    </row>
    <row r="51" spans="1:7" x14ac:dyDescent="0.3">
      <c r="A51" s="17"/>
      <c r="B51" s="62"/>
      <c r="C51" s="195"/>
      <c r="D51" s="33"/>
      <c r="E51" s="19"/>
      <c r="F51" s="20"/>
      <c r="G51" s="21"/>
    </row>
    <row r="52" spans="1:7" x14ac:dyDescent="0.3">
      <c r="A52" s="17"/>
      <c r="B52" s="17"/>
      <c r="C52" s="26" t="s">
        <v>15</v>
      </c>
      <c r="D52" s="33"/>
      <c r="E52" s="19"/>
      <c r="F52" s="20"/>
      <c r="G52" s="21"/>
    </row>
    <row r="53" spans="1:7" x14ac:dyDescent="0.3">
      <c r="A53" s="17"/>
      <c r="B53" s="17"/>
      <c r="C53" s="26" t="s">
        <v>62</v>
      </c>
      <c r="D53" s="42" t="s">
        <v>49</v>
      </c>
      <c r="E53" s="43">
        <v>26</v>
      </c>
      <c r="F53" s="60"/>
      <c r="G53" s="59">
        <f>E53*F53</f>
        <v>0</v>
      </c>
    </row>
    <row r="54" spans="1:7" x14ac:dyDescent="0.3">
      <c r="A54" s="17"/>
      <c r="B54" s="17"/>
      <c r="C54" s="26"/>
      <c r="D54" s="33"/>
      <c r="E54" s="19"/>
      <c r="F54" s="20"/>
      <c r="G54" s="21"/>
    </row>
    <row r="55" spans="1:7" x14ac:dyDescent="0.3">
      <c r="A55" s="63" t="s">
        <v>63</v>
      </c>
      <c r="B55" s="63" t="s">
        <v>64</v>
      </c>
      <c r="C55" s="64" t="s">
        <v>65</v>
      </c>
      <c r="D55" s="65"/>
      <c r="E55" s="66"/>
      <c r="F55" s="186"/>
      <c r="G55" s="21"/>
    </row>
    <row r="56" spans="1:7" x14ac:dyDescent="0.3">
      <c r="A56" s="67"/>
      <c r="B56" s="63" t="s">
        <v>66</v>
      </c>
      <c r="C56" s="68" t="s">
        <v>67</v>
      </c>
      <c r="D56" s="65"/>
      <c r="E56" s="66"/>
      <c r="F56" s="186"/>
      <c r="G56" s="21"/>
    </row>
    <row r="57" spans="1:7" ht="71.400000000000006" x14ac:dyDescent="0.3">
      <c r="A57" s="17"/>
      <c r="B57" s="17"/>
      <c r="C57" s="18" t="s">
        <v>68</v>
      </c>
      <c r="D57" s="33"/>
      <c r="E57" s="19"/>
      <c r="F57" s="20"/>
      <c r="G57" s="21"/>
    </row>
    <row r="58" spans="1:7" x14ac:dyDescent="0.3">
      <c r="A58" s="17"/>
      <c r="B58" s="17"/>
      <c r="C58" s="195"/>
      <c r="D58" s="33"/>
      <c r="E58" s="19"/>
      <c r="F58" s="20"/>
      <c r="G58" s="21"/>
    </row>
    <row r="59" spans="1:7" x14ac:dyDescent="0.3">
      <c r="A59" s="17"/>
      <c r="B59" s="54"/>
      <c r="C59" s="69" t="s">
        <v>15</v>
      </c>
      <c r="D59" s="33"/>
      <c r="E59" s="19"/>
      <c r="F59" s="186"/>
      <c r="G59" s="21"/>
    </row>
    <row r="60" spans="1:7" x14ac:dyDescent="0.3">
      <c r="A60" s="17"/>
      <c r="B60" s="54"/>
      <c r="C60" s="26" t="s">
        <v>69</v>
      </c>
      <c r="D60" s="33"/>
      <c r="E60" s="19"/>
      <c r="F60" s="186"/>
      <c r="G60" s="21"/>
    </row>
    <row r="61" spans="1:7" x14ac:dyDescent="0.3">
      <c r="A61" s="17"/>
      <c r="B61" s="54"/>
      <c r="C61" s="69" t="s">
        <v>70</v>
      </c>
      <c r="D61" s="42" t="s">
        <v>71</v>
      </c>
      <c r="E61" s="43">
        <v>6220</v>
      </c>
      <c r="F61" s="70"/>
      <c r="G61" s="59">
        <f>E61*F61</f>
        <v>0</v>
      </c>
    </row>
    <row r="62" spans="1:7" x14ac:dyDescent="0.3">
      <c r="A62" s="54"/>
      <c r="B62" s="54"/>
      <c r="C62" s="55"/>
      <c r="D62" s="65"/>
      <c r="E62" s="66"/>
      <c r="F62" s="186"/>
      <c r="G62" s="21"/>
    </row>
    <row r="63" spans="1:7" ht="20.399999999999999" x14ac:dyDescent="0.3">
      <c r="A63" s="22" t="s">
        <v>72</v>
      </c>
      <c r="B63" s="71" t="s">
        <v>73</v>
      </c>
      <c r="C63" s="23" t="s">
        <v>74</v>
      </c>
      <c r="D63" s="33"/>
      <c r="E63" s="19"/>
      <c r="F63" s="20"/>
      <c r="G63" s="21"/>
    </row>
    <row r="64" spans="1:7" ht="132.6" x14ac:dyDescent="0.3">
      <c r="A64" s="17"/>
      <c r="B64" s="17"/>
      <c r="C64" s="18" t="s">
        <v>75</v>
      </c>
      <c r="D64" s="33"/>
      <c r="E64" s="19"/>
      <c r="F64" s="20"/>
      <c r="G64" s="21"/>
    </row>
    <row r="65" spans="1:7" x14ac:dyDescent="0.3">
      <c r="A65" s="17"/>
      <c r="B65" s="17"/>
      <c r="C65" s="195"/>
      <c r="D65" s="33"/>
      <c r="E65" s="19"/>
      <c r="F65" s="20"/>
      <c r="G65" s="21"/>
    </row>
    <row r="66" spans="1:7" x14ac:dyDescent="0.3">
      <c r="A66" s="17"/>
      <c r="B66" s="17"/>
      <c r="C66" s="18" t="s">
        <v>15</v>
      </c>
      <c r="D66" s="33"/>
      <c r="E66" s="19"/>
      <c r="F66" s="20"/>
      <c r="G66" s="21"/>
    </row>
    <row r="67" spans="1:7" ht="20.399999999999999" x14ac:dyDescent="0.3">
      <c r="A67" s="17"/>
      <c r="B67" s="17"/>
      <c r="C67" s="18" t="s">
        <v>76</v>
      </c>
      <c r="D67" s="42" t="s">
        <v>71</v>
      </c>
      <c r="E67" s="43">
        <v>539</v>
      </c>
      <c r="F67" s="60"/>
      <c r="G67" s="59">
        <f>E67*F67</f>
        <v>0</v>
      </c>
    </row>
    <row r="68" spans="1:7" x14ac:dyDescent="0.3">
      <c r="A68" s="17"/>
      <c r="B68" s="17"/>
      <c r="C68" s="18"/>
      <c r="D68" s="33"/>
      <c r="E68" s="19"/>
      <c r="F68" s="20"/>
      <c r="G68" s="21"/>
    </row>
    <row r="69" spans="1:7" x14ac:dyDescent="0.3">
      <c r="A69" s="22" t="s">
        <v>77</v>
      </c>
      <c r="B69" s="63" t="s">
        <v>78</v>
      </c>
      <c r="C69" s="61" t="s">
        <v>79</v>
      </c>
      <c r="D69" s="33"/>
      <c r="E69" s="19"/>
      <c r="F69" s="20"/>
      <c r="G69" s="21"/>
    </row>
    <row r="70" spans="1:7" x14ac:dyDescent="0.3">
      <c r="A70" s="22"/>
      <c r="B70" s="22" t="s">
        <v>80</v>
      </c>
      <c r="C70" s="61" t="s">
        <v>81</v>
      </c>
      <c r="D70" s="33"/>
      <c r="E70" s="19"/>
      <c r="F70" s="20"/>
      <c r="G70" s="21"/>
    </row>
    <row r="71" spans="1:7" ht="91.8" x14ac:dyDescent="0.3">
      <c r="A71" s="17"/>
      <c r="B71" s="72"/>
      <c r="C71" s="26" t="s">
        <v>82</v>
      </c>
      <c r="D71" s="33"/>
      <c r="E71" s="19"/>
      <c r="F71" s="20"/>
      <c r="G71" s="21"/>
    </row>
    <row r="72" spans="1:7" x14ac:dyDescent="0.3">
      <c r="A72" s="17"/>
      <c r="B72" s="72"/>
      <c r="C72" s="196"/>
      <c r="D72" s="33"/>
      <c r="E72" s="19"/>
      <c r="F72" s="20"/>
      <c r="G72" s="21"/>
    </row>
    <row r="73" spans="1:7" x14ac:dyDescent="0.3">
      <c r="A73" s="17"/>
      <c r="B73" s="17"/>
      <c r="C73" s="26" t="s">
        <v>15</v>
      </c>
      <c r="D73" s="33"/>
      <c r="E73" s="19"/>
      <c r="F73" s="20"/>
      <c r="G73" s="21"/>
    </row>
    <row r="74" spans="1:7" ht="30.6" x14ac:dyDescent="0.3">
      <c r="A74" s="17"/>
      <c r="B74" s="17"/>
      <c r="C74" s="26" t="s">
        <v>83</v>
      </c>
      <c r="D74" s="33"/>
      <c r="E74" s="19"/>
      <c r="F74" s="187"/>
      <c r="G74" s="73"/>
    </row>
    <row r="75" spans="1:7" x14ac:dyDescent="0.3">
      <c r="A75" s="17"/>
      <c r="B75" s="17"/>
      <c r="C75" s="55" t="s">
        <v>84</v>
      </c>
      <c r="D75" s="42" t="s">
        <v>37</v>
      </c>
      <c r="E75" s="43">
        <v>2228</v>
      </c>
      <c r="F75" s="60"/>
      <c r="G75" s="59">
        <f>E75*F75</f>
        <v>0</v>
      </c>
    </row>
    <row r="76" spans="1:7" x14ac:dyDescent="0.3">
      <c r="A76" s="17"/>
      <c r="B76" s="17"/>
      <c r="C76" s="55"/>
      <c r="D76" s="33"/>
      <c r="E76" s="19"/>
      <c r="F76" s="20"/>
      <c r="G76" s="21"/>
    </row>
    <row r="77" spans="1:7" ht="34.200000000000003" x14ac:dyDescent="0.3">
      <c r="A77" s="12"/>
      <c r="B77" s="12"/>
      <c r="C77" s="44" t="s">
        <v>85</v>
      </c>
      <c r="D77" s="45"/>
      <c r="E77" s="46"/>
      <c r="F77" s="153"/>
      <c r="G77" s="47">
        <f>SUM(G32:G76)</f>
        <v>0</v>
      </c>
    </row>
    <row r="78" spans="1:7" x14ac:dyDescent="0.3">
      <c r="A78" s="48"/>
      <c r="B78" s="48"/>
      <c r="C78" s="49"/>
      <c r="D78" s="50"/>
      <c r="E78" s="51"/>
      <c r="F78" s="184"/>
      <c r="G78" s="52"/>
    </row>
    <row r="79" spans="1:7" x14ac:dyDescent="0.3">
      <c r="A79" s="12" t="s">
        <v>86</v>
      </c>
      <c r="B79" s="12"/>
      <c r="C79" s="13" t="s">
        <v>87</v>
      </c>
      <c r="D79" s="14"/>
      <c r="E79" s="46"/>
      <c r="F79" s="185"/>
      <c r="G79" s="53"/>
    </row>
    <row r="80" spans="1:7" x14ac:dyDescent="0.3">
      <c r="A80" s="74"/>
      <c r="B80" s="74"/>
      <c r="C80" s="61"/>
      <c r="D80" s="75"/>
      <c r="E80" s="76"/>
      <c r="F80" s="188"/>
      <c r="G80" s="77"/>
    </row>
    <row r="81" spans="1:7" x14ac:dyDescent="0.3">
      <c r="A81" s="78" t="s">
        <v>11</v>
      </c>
      <c r="B81" s="79" t="s">
        <v>88</v>
      </c>
      <c r="C81" s="80" t="s">
        <v>89</v>
      </c>
      <c r="D81" s="81"/>
      <c r="E81" s="82"/>
      <c r="F81" s="189"/>
      <c r="G81" s="83"/>
    </row>
    <row r="82" spans="1:7" ht="51" x14ac:dyDescent="0.3">
      <c r="A82" s="84"/>
      <c r="B82" s="84"/>
      <c r="C82" s="26" t="s">
        <v>90</v>
      </c>
      <c r="D82" s="81"/>
      <c r="E82" s="82"/>
      <c r="F82" s="189"/>
      <c r="G82" s="83"/>
    </row>
    <row r="83" spans="1:7" x14ac:dyDescent="0.3">
      <c r="A83" s="84"/>
      <c r="B83" s="84"/>
      <c r="C83" s="196"/>
      <c r="D83" s="81"/>
      <c r="E83" s="82"/>
      <c r="F83" s="189"/>
      <c r="G83" s="83"/>
    </row>
    <row r="84" spans="1:7" x14ac:dyDescent="0.3">
      <c r="A84" s="84"/>
      <c r="B84" s="84"/>
      <c r="C84" s="26" t="s">
        <v>15</v>
      </c>
      <c r="D84" s="81"/>
      <c r="E84" s="82"/>
      <c r="F84" s="189"/>
      <c r="G84" s="83"/>
    </row>
    <row r="85" spans="1:7" x14ac:dyDescent="0.3">
      <c r="A85" s="84" t="s">
        <v>91</v>
      </c>
      <c r="B85" s="84"/>
      <c r="C85" s="26" t="s">
        <v>92</v>
      </c>
      <c r="D85" s="29" t="s">
        <v>49</v>
      </c>
      <c r="E85" s="30">
        <v>2874</v>
      </c>
      <c r="F85" s="31"/>
      <c r="G85" s="59">
        <f>E85*F85</f>
        <v>0</v>
      </c>
    </row>
    <row r="86" spans="1:7" ht="20.399999999999999" x14ac:dyDescent="0.3">
      <c r="A86" s="84" t="s">
        <v>93</v>
      </c>
      <c r="B86" s="84"/>
      <c r="C86" s="26" t="s">
        <v>94</v>
      </c>
      <c r="D86" s="29" t="s">
        <v>49</v>
      </c>
      <c r="E86" s="30">
        <v>75</v>
      </c>
      <c r="F86" s="31"/>
      <c r="G86" s="59">
        <f>E86*F86</f>
        <v>0</v>
      </c>
    </row>
    <row r="87" spans="1:7" x14ac:dyDescent="0.3">
      <c r="A87" s="84"/>
      <c r="B87" s="84"/>
      <c r="C87" s="26"/>
      <c r="D87" s="81"/>
      <c r="E87" s="82"/>
      <c r="F87" s="189"/>
      <c r="G87" s="83"/>
    </row>
    <row r="88" spans="1:7" x14ac:dyDescent="0.3">
      <c r="A88" s="78" t="s">
        <v>18</v>
      </c>
      <c r="B88" s="85"/>
      <c r="C88" s="80" t="s">
        <v>95</v>
      </c>
      <c r="D88" s="33"/>
      <c r="E88" s="86"/>
      <c r="F88" s="190"/>
      <c r="G88" s="87"/>
    </row>
    <row r="89" spans="1:7" ht="112.2" x14ac:dyDescent="0.3">
      <c r="A89" s="88"/>
      <c r="B89" s="89" t="s">
        <v>96</v>
      </c>
      <c r="C89" s="26" t="s">
        <v>97</v>
      </c>
      <c r="D89" s="90"/>
      <c r="E89" s="91"/>
      <c r="F89" s="191"/>
      <c r="G89" s="92"/>
    </row>
    <row r="90" spans="1:7" ht="71.400000000000006" x14ac:dyDescent="0.3">
      <c r="A90" s="93"/>
      <c r="B90" s="85"/>
      <c r="C90" s="26" t="s">
        <v>98</v>
      </c>
      <c r="D90" s="90"/>
      <c r="E90" s="94"/>
      <c r="F90" s="94"/>
      <c r="G90" s="92"/>
    </row>
    <row r="91" spans="1:7" ht="20.399999999999999" x14ac:dyDescent="0.3">
      <c r="A91" s="78"/>
      <c r="B91" s="85"/>
      <c r="C91" s="26" t="s">
        <v>99</v>
      </c>
      <c r="D91" s="29" t="s">
        <v>71</v>
      </c>
      <c r="E91" s="30">
        <v>4257</v>
      </c>
      <c r="F91" s="31"/>
      <c r="G91" s="32">
        <f>E91*F91</f>
        <v>0</v>
      </c>
    </row>
    <row r="92" spans="1:7" x14ac:dyDescent="0.3">
      <c r="A92" s="78"/>
      <c r="B92" s="85"/>
      <c r="C92" s="26"/>
      <c r="D92" s="81"/>
      <c r="E92" s="82"/>
      <c r="F92" s="189"/>
      <c r="G92" s="83"/>
    </row>
    <row r="93" spans="1:7" x14ac:dyDescent="0.3">
      <c r="A93" s="78" t="s">
        <v>30</v>
      </c>
      <c r="B93" s="95"/>
      <c r="C93" s="61" t="s">
        <v>100</v>
      </c>
      <c r="D93" s="96"/>
      <c r="E93" s="97"/>
      <c r="F93" s="97"/>
      <c r="G93" s="98"/>
    </row>
    <row r="94" spans="1:7" x14ac:dyDescent="0.3">
      <c r="A94" s="78"/>
      <c r="B94" s="95"/>
      <c r="C94" s="99" t="s">
        <v>101</v>
      </c>
      <c r="D94" s="96"/>
      <c r="E94" s="97"/>
      <c r="F94" s="97"/>
      <c r="G94" s="98"/>
    </row>
    <row r="95" spans="1:7" ht="40.799999999999997" x14ac:dyDescent="0.3">
      <c r="A95" s="78"/>
      <c r="B95" s="95"/>
      <c r="C95" s="99" t="s">
        <v>102</v>
      </c>
      <c r="D95" s="96"/>
      <c r="E95" s="97"/>
      <c r="F95" s="97"/>
      <c r="G95" s="98"/>
    </row>
    <row r="96" spans="1:7" x14ac:dyDescent="0.3">
      <c r="A96" s="78"/>
      <c r="B96" s="95"/>
      <c r="C96" s="99" t="s">
        <v>103</v>
      </c>
      <c r="D96" s="100" t="s">
        <v>37</v>
      </c>
      <c r="E96" s="101">
        <v>710</v>
      </c>
      <c r="F96" s="31"/>
      <c r="G96" s="32">
        <f>E96*F96</f>
        <v>0</v>
      </c>
    </row>
    <row r="97" spans="1:7" x14ac:dyDescent="0.3">
      <c r="A97" s="84"/>
      <c r="B97" s="17"/>
      <c r="C97" s="18"/>
      <c r="D97" s="33"/>
      <c r="E97" s="19"/>
      <c r="F97" s="20"/>
      <c r="G97" s="21"/>
    </row>
    <row r="98" spans="1:7" ht="34.200000000000003" x14ac:dyDescent="0.3">
      <c r="A98" s="12"/>
      <c r="B98" s="12"/>
      <c r="C98" s="44" t="s">
        <v>104</v>
      </c>
      <c r="D98" s="45"/>
      <c r="E98" s="46"/>
      <c r="F98" s="153"/>
      <c r="G98" s="47">
        <f>SUM(G81:G97)</f>
        <v>0</v>
      </c>
    </row>
    <row r="99" spans="1:7" x14ac:dyDescent="0.3">
      <c r="A99" s="48"/>
      <c r="B99" s="48"/>
      <c r="C99" s="49"/>
      <c r="D99" s="50"/>
      <c r="E99" s="51"/>
      <c r="F99" s="184"/>
      <c r="G99" s="52"/>
    </row>
    <row r="100" spans="1:7" x14ac:dyDescent="0.3">
      <c r="A100" s="12" t="s">
        <v>105</v>
      </c>
      <c r="B100" s="12"/>
      <c r="C100" s="13" t="s">
        <v>106</v>
      </c>
      <c r="D100" s="14"/>
      <c r="E100" s="46"/>
      <c r="F100" s="192"/>
      <c r="G100" s="53"/>
    </row>
    <row r="101" spans="1:7" x14ac:dyDescent="0.3">
      <c r="A101" s="17"/>
      <c r="B101" s="17"/>
      <c r="C101" s="18"/>
      <c r="D101" s="33"/>
      <c r="E101" s="19"/>
      <c r="F101" s="20"/>
      <c r="G101" s="21"/>
    </row>
    <row r="102" spans="1:7" x14ac:dyDescent="0.3">
      <c r="A102" s="22" t="s">
        <v>11</v>
      </c>
      <c r="B102" s="22" t="s">
        <v>107</v>
      </c>
      <c r="C102" s="23" t="s">
        <v>108</v>
      </c>
      <c r="D102" s="33"/>
      <c r="E102" s="19"/>
      <c r="F102" s="20"/>
      <c r="G102" s="21"/>
    </row>
    <row r="103" spans="1:7" ht="20.399999999999999" x14ac:dyDescent="0.3">
      <c r="A103" s="22" t="s">
        <v>91</v>
      </c>
      <c r="B103" s="22" t="s">
        <v>109</v>
      </c>
      <c r="C103" s="80" t="s">
        <v>110</v>
      </c>
      <c r="D103" s="33"/>
      <c r="E103" s="19"/>
      <c r="F103" s="20"/>
      <c r="G103" s="21"/>
    </row>
    <row r="104" spans="1:7" ht="132.6" x14ac:dyDescent="0.3">
      <c r="A104" s="22"/>
      <c r="B104" s="22"/>
      <c r="C104" s="18" t="s">
        <v>111</v>
      </c>
      <c r="D104" s="33"/>
      <c r="E104" s="19"/>
      <c r="F104" s="20"/>
      <c r="G104" s="21"/>
    </row>
    <row r="105" spans="1:7" x14ac:dyDescent="0.3">
      <c r="A105" s="22"/>
      <c r="B105" s="22"/>
      <c r="C105" s="195"/>
      <c r="D105" s="33"/>
      <c r="E105" s="19"/>
      <c r="F105" s="20"/>
      <c r="G105" s="21"/>
    </row>
    <row r="106" spans="1:7" ht="40.799999999999997" x14ac:dyDescent="0.3">
      <c r="A106" s="22"/>
      <c r="B106" s="17"/>
      <c r="C106" s="18" t="s">
        <v>112</v>
      </c>
      <c r="D106" s="33"/>
      <c r="E106" s="19"/>
      <c r="F106" s="20"/>
      <c r="G106" s="21"/>
    </row>
    <row r="107" spans="1:7" x14ac:dyDescent="0.3">
      <c r="A107" s="22"/>
      <c r="B107" s="17"/>
      <c r="C107" s="195"/>
      <c r="D107" s="33"/>
      <c r="E107" s="19"/>
      <c r="F107" s="20"/>
      <c r="G107" s="21"/>
    </row>
    <row r="108" spans="1:7" x14ac:dyDescent="0.3">
      <c r="A108" s="22"/>
      <c r="B108" s="17"/>
      <c r="C108" s="18" t="s">
        <v>15</v>
      </c>
      <c r="D108" s="33"/>
      <c r="E108" s="19"/>
      <c r="F108" s="20"/>
      <c r="G108" s="21"/>
    </row>
    <row r="109" spans="1:7" ht="20.399999999999999" x14ac:dyDescent="0.3">
      <c r="A109" s="22"/>
      <c r="B109" s="17"/>
      <c r="C109" s="18" t="s">
        <v>113</v>
      </c>
      <c r="D109" s="42" t="s">
        <v>71</v>
      </c>
      <c r="E109" s="43">
        <v>41</v>
      </c>
      <c r="F109" s="60"/>
      <c r="G109" s="32">
        <f>E109*F109</f>
        <v>0</v>
      </c>
    </row>
    <row r="110" spans="1:7" x14ac:dyDescent="0.3">
      <c r="A110" s="22"/>
      <c r="B110" s="17"/>
      <c r="C110" s="18"/>
      <c r="D110" s="33"/>
      <c r="E110" s="19"/>
      <c r="F110" s="20"/>
      <c r="G110" s="83"/>
    </row>
    <row r="111" spans="1:7" x14ac:dyDescent="0.3">
      <c r="A111" s="89" t="s">
        <v>23</v>
      </c>
      <c r="B111" s="79"/>
      <c r="C111" s="68" t="s">
        <v>114</v>
      </c>
      <c r="D111" s="81"/>
      <c r="E111" s="82"/>
      <c r="F111" s="189"/>
      <c r="G111" s="83"/>
    </row>
    <row r="112" spans="1:7" ht="91.8" x14ac:dyDescent="0.3">
      <c r="A112" s="84"/>
      <c r="B112" s="79" t="s">
        <v>115</v>
      </c>
      <c r="C112" s="26" t="s">
        <v>116</v>
      </c>
      <c r="D112" s="81"/>
      <c r="E112" s="82"/>
      <c r="F112" s="189"/>
      <c r="G112" s="83"/>
    </row>
    <row r="113" spans="1:7" x14ac:dyDescent="0.3">
      <c r="A113" s="84"/>
      <c r="B113" s="79"/>
      <c r="C113" s="196"/>
      <c r="D113" s="81"/>
      <c r="E113" s="82"/>
      <c r="F113" s="189"/>
      <c r="G113" s="83"/>
    </row>
    <row r="114" spans="1:7" ht="20.399999999999999" x14ac:dyDescent="0.3">
      <c r="A114" s="84" t="s">
        <v>117</v>
      </c>
      <c r="B114" s="79"/>
      <c r="C114" s="26" t="s">
        <v>118</v>
      </c>
      <c r="D114" s="29" t="s">
        <v>27</v>
      </c>
      <c r="E114" s="30">
        <v>1</v>
      </c>
      <c r="F114" s="31"/>
      <c r="G114" s="32">
        <f>E114*F114</f>
        <v>0</v>
      </c>
    </row>
    <row r="115" spans="1:7" ht="20.399999999999999" x14ac:dyDescent="0.3">
      <c r="A115" s="84" t="s">
        <v>119</v>
      </c>
      <c r="B115" s="84"/>
      <c r="C115" s="26" t="s">
        <v>120</v>
      </c>
      <c r="D115" s="29" t="s">
        <v>27</v>
      </c>
      <c r="E115" s="30">
        <v>4</v>
      </c>
      <c r="F115" s="102"/>
      <c r="G115" s="32">
        <f>E115*F115</f>
        <v>0</v>
      </c>
    </row>
    <row r="116" spans="1:7" x14ac:dyDescent="0.3">
      <c r="A116" s="84"/>
      <c r="B116" s="84"/>
      <c r="C116" s="26"/>
      <c r="D116" s="81"/>
      <c r="E116" s="82"/>
      <c r="F116" s="189"/>
      <c r="G116" s="83"/>
    </row>
    <row r="117" spans="1:7" x14ac:dyDescent="0.3">
      <c r="A117" s="78" t="s">
        <v>30</v>
      </c>
      <c r="B117" s="78" t="s">
        <v>121</v>
      </c>
      <c r="C117" s="103" t="s">
        <v>122</v>
      </c>
      <c r="D117" s="81"/>
      <c r="E117" s="82"/>
      <c r="F117" s="189"/>
      <c r="G117" s="83"/>
    </row>
    <row r="118" spans="1:7" x14ac:dyDescent="0.3">
      <c r="A118" s="22" t="s">
        <v>35</v>
      </c>
      <c r="B118" s="79" t="s">
        <v>123</v>
      </c>
      <c r="C118" s="103" t="s">
        <v>124</v>
      </c>
      <c r="D118" s="33"/>
      <c r="E118" s="19"/>
      <c r="F118" s="20"/>
      <c r="G118" s="21"/>
    </row>
    <row r="119" spans="1:7" x14ac:dyDescent="0.3">
      <c r="A119" s="17"/>
      <c r="B119" s="17"/>
      <c r="C119" s="104" t="s">
        <v>125</v>
      </c>
      <c r="D119" s="33"/>
      <c r="E119" s="19"/>
      <c r="F119" s="20"/>
      <c r="G119" s="21"/>
    </row>
    <row r="120" spans="1:7" ht="40.799999999999997" x14ac:dyDescent="0.3">
      <c r="A120" s="17"/>
      <c r="B120" s="17"/>
      <c r="C120" s="26" t="s">
        <v>126</v>
      </c>
      <c r="D120" s="33"/>
      <c r="E120" s="19"/>
      <c r="F120" s="20"/>
      <c r="G120" s="21"/>
    </row>
    <row r="121" spans="1:7" ht="71.400000000000006" x14ac:dyDescent="0.3">
      <c r="A121" s="17"/>
      <c r="B121" s="17"/>
      <c r="C121" s="105" t="s">
        <v>127</v>
      </c>
      <c r="D121" s="33"/>
      <c r="E121" s="19"/>
      <c r="F121" s="20"/>
      <c r="G121" s="21"/>
    </row>
    <row r="122" spans="1:7" x14ac:dyDescent="0.3">
      <c r="A122" s="17"/>
      <c r="B122" s="17"/>
      <c r="C122" s="197"/>
      <c r="D122" s="33"/>
      <c r="E122" s="19"/>
      <c r="F122" s="20"/>
      <c r="G122" s="21"/>
    </row>
    <row r="123" spans="1:7" x14ac:dyDescent="0.3">
      <c r="A123" s="17"/>
      <c r="B123" s="17"/>
      <c r="C123" s="26" t="s">
        <v>15</v>
      </c>
      <c r="D123" s="33"/>
      <c r="E123" s="19"/>
      <c r="F123" s="20"/>
      <c r="G123" s="21"/>
    </row>
    <row r="124" spans="1:7" x14ac:dyDescent="0.3">
      <c r="A124" s="17"/>
      <c r="B124" s="17"/>
      <c r="C124" s="26" t="s">
        <v>128</v>
      </c>
      <c r="D124" s="33"/>
      <c r="E124" s="106"/>
      <c r="F124" s="20"/>
      <c r="G124" s="21"/>
    </row>
    <row r="125" spans="1:7" x14ac:dyDescent="0.3">
      <c r="A125" s="17" t="s">
        <v>129</v>
      </c>
      <c r="B125" s="17"/>
      <c r="C125" s="26" t="s">
        <v>130</v>
      </c>
      <c r="D125" s="42" t="s">
        <v>27</v>
      </c>
      <c r="E125" s="30">
        <v>2</v>
      </c>
      <c r="F125" s="60"/>
      <c r="G125" s="59">
        <f>E125*F125</f>
        <v>0</v>
      </c>
    </row>
    <row r="126" spans="1:7" x14ac:dyDescent="0.3">
      <c r="A126" s="84" t="s">
        <v>131</v>
      </c>
      <c r="B126" s="84" t="s">
        <v>132</v>
      </c>
      <c r="C126" s="26" t="s">
        <v>133</v>
      </c>
      <c r="D126" s="81"/>
      <c r="E126" s="82"/>
      <c r="F126" s="189"/>
      <c r="G126" s="83">
        <f>E126*F126</f>
        <v>0</v>
      </c>
    </row>
    <row r="127" spans="1:7" ht="71.400000000000006" x14ac:dyDescent="0.3">
      <c r="A127" s="84"/>
      <c r="B127" s="84"/>
      <c r="C127" s="26" t="s">
        <v>134</v>
      </c>
      <c r="D127" s="81"/>
      <c r="E127" s="82"/>
      <c r="F127" s="189"/>
      <c r="G127" s="83">
        <f>E127*F127</f>
        <v>0</v>
      </c>
    </row>
    <row r="128" spans="1:7" x14ac:dyDescent="0.3">
      <c r="A128" s="84"/>
      <c r="B128" s="84"/>
      <c r="C128" s="196"/>
      <c r="D128" s="81"/>
      <c r="E128" s="82"/>
      <c r="F128" s="189"/>
      <c r="G128" s="83"/>
    </row>
    <row r="129" spans="1:7" x14ac:dyDescent="0.3">
      <c r="A129" s="84"/>
      <c r="B129" s="84"/>
      <c r="C129" s="180" t="s">
        <v>135</v>
      </c>
      <c r="D129" s="29" t="s">
        <v>37</v>
      </c>
      <c r="E129" s="30">
        <v>5</v>
      </c>
      <c r="F129" s="31"/>
      <c r="G129" s="32">
        <f>E129*F129</f>
        <v>0</v>
      </c>
    </row>
    <row r="130" spans="1:7" x14ac:dyDescent="0.3">
      <c r="A130" s="84"/>
      <c r="B130" s="84"/>
      <c r="C130" s="26"/>
      <c r="D130" s="81"/>
      <c r="E130" s="82"/>
      <c r="F130" s="189"/>
      <c r="G130" s="83"/>
    </row>
    <row r="131" spans="1:7" x14ac:dyDescent="0.3">
      <c r="A131" s="22" t="s">
        <v>63</v>
      </c>
      <c r="B131" s="84" t="s">
        <v>136</v>
      </c>
      <c r="C131" s="80" t="s">
        <v>137</v>
      </c>
      <c r="D131" s="33"/>
      <c r="E131" s="82"/>
      <c r="F131" s="20"/>
      <c r="G131" s="21"/>
    </row>
    <row r="132" spans="1:7" ht="91.8" x14ac:dyDescent="0.3">
      <c r="A132" s="17"/>
      <c r="B132" s="84" t="s">
        <v>138</v>
      </c>
      <c r="C132" s="26" t="s">
        <v>139</v>
      </c>
      <c r="D132" s="33"/>
      <c r="E132" s="19"/>
      <c r="F132" s="20"/>
      <c r="G132" s="21"/>
    </row>
    <row r="133" spans="1:7" x14ac:dyDescent="0.3">
      <c r="A133" s="17"/>
      <c r="B133" s="84"/>
      <c r="C133" s="196"/>
      <c r="D133" s="33"/>
      <c r="E133" s="19"/>
      <c r="F133" s="20"/>
      <c r="G133" s="21"/>
    </row>
    <row r="134" spans="1:7" x14ac:dyDescent="0.3">
      <c r="A134" s="17"/>
      <c r="B134" s="17"/>
      <c r="C134" s="18" t="s">
        <v>15</v>
      </c>
      <c r="D134" s="33"/>
      <c r="E134" s="19"/>
      <c r="F134" s="20"/>
      <c r="G134" s="21"/>
    </row>
    <row r="135" spans="1:7" x14ac:dyDescent="0.3">
      <c r="A135" s="17"/>
      <c r="B135" s="17"/>
      <c r="C135" s="18" t="s">
        <v>140</v>
      </c>
      <c r="D135" s="33"/>
      <c r="E135" s="19"/>
      <c r="F135" s="20"/>
      <c r="G135" s="21"/>
    </row>
    <row r="136" spans="1:7" x14ac:dyDescent="0.3">
      <c r="A136" s="84" t="s">
        <v>141</v>
      </c>
      <c r="B136" s="84"/>
      <c r="C136" s="26" t="s">
        <v>142</v>
      </c>
      <c r="D136" s="29" t="s">
        <v>37</v>
      </c>
      <c r="E136" s="30">
        <v>6</v>
      </c>
      <c r="F136" s="31"/>
      <c r="G136" s="107">
        <f>E136*F136</f>
        <v>0</v>
      </c>
    </row>
    <row r="137" spans="1:7" x14ac:dyDescent="0.3">
      <c r="A137" s="84" t="s">
        <v>141</v>
      </c>
      <c r="B137" s="84"/>
      <c r="C137" s="26" t="s">
        <v>143</v>
      </c>
      <c r="D137" s="29" t="s">
        <v>37</v>
      </c>
      <c r="E137" s="30">
        <v>18.5</v>
      </c>
      <c r="F137" s="31"/>
      <c r="G137" s="107">
        <f>E137*F137</f>
        <v>0</v>
      </c>
    </row>
    <row r="138" spans="1:7" x14ac:dyDescent="0.3">
      <c r="A138" s="84"/>
      <c r="B138" s="84"/>
      <c r="C138" s="26"/>
      <c r="D138" s="81"/>
      <c r="E138" s="82"/>
      <c r="F138" s="189"/>
      <c r="G138" s="108"/>
    </row>
    <row r="139" spans="1:7" x14ac:dyDescent="0.3">
      <c r="A139" s="22" t="s">
        <v>72</v>
      </c>
      <c r="B139" s="22"/>
      <c r="C139" s="80" t="s">
        <v>144</v>
      </c>
      <c r="D139" s="33"/>
      <c r="E139" s="82"/>
      <c r="F139" s="20"/>
      <c r="G139" s="21"/>
    </row>
    <row r="140" spans="1:7" ht="40.799999999999997" x14ac:dyDescent="0.3">
      <c r="A140" s="17"/>
      <c r="B140" s="17"/>
      <c r="C140" s="26" t="s">
        <v>145</v>
      </c>
      <c r="D140" s="33"/>
      <c r="E140" s="19"/>
      <c r="F140" s="20"/>
      <c r="G140" s="21"/>
    </row>
    <row r="141" spans="1:7" x14ac:dyDescent="0.3">
      <c r="A141" s="17"/>
      <c r="B141" s="17"/>
      <c r="C141" s="18" t="s">
        <v>15</v>
      </c>
      <c r="D141" s="33"/>
      <c r="E141" s="19"/>
      <c r="F141" s="20"/>
      <c r="G141" s="21"/>
    </row>
    <row r="142" spans="1:7" x14ac:dyDescent="0.3">
      <c r="A142" s="17"/>
      <c r="B142" s="17"/>
      <c r="C142" s="18" t="s">
        <v>146</v>
      </c>
      <c r="D142" s="33"/>
      <c r="E142" s="19"/>
      <c r="F142" s="20"/>
      <c r="G142" s="21"/>
    </row>
    <row r="143" spans="1:7" x14ac:dyDescent="0.3">
      <c r="A143" s="84" t="s">
        <v>147</v>
      </c>
      <c r="B143" s="84"/>
      <c r="C143" s="26" t="s">
        <v>148</v>
      </c>
      <c r="D143" s="29" t="s">
        <v>37</v>
      </c>
      <c r="E143" s="30">
        <v>18.5</v>
      </c>
      <c r="F143" s="31"/>
      <c r="G143" s="107">
        <f>E143*F143</f>
        <v>0</v>
      </c>
    </row>
    <row r="144" spans="1:7" x14ac:dyDescent="0.3">
      <c r="A144" s="17"/>
      <c r="B144" s="17"/>
      <c r="C144" s="18"/>
      <c r="D144" s="33"/>
      <c r="E144" s="19"/>
      <c r="F144" s="20"/>
      <c r="G144" s="21"/>
    </row>
    <row r="145" spans="1:7" ht="34.200000000000003" x14ac:dyDescent="0.3">
      <c r="A145" s="12"/>
      <c r="B145" s="12"/>
      <c r="C145" s="44" t="s">
        <v>149</v>
      </c>
      <c r="D145" s="45"/>
      <c r="E145" s="109"/>
      <c r="F145" s="193"/>
      <c r="G145" s="47">
        <f>SUM(G101:G144)</f>
        <v>0</v>
      </c>
    </row>
    <row r="146" spans="1:7" x14ac:dyDescent="0.3">
      <c r="A146" s="48"/>
      <c r="B146" s="48"/>
      <c r="C146" s="49"/>
      <c r="D146" s="50"/>
      <c r="E146" s="110"/>
      <c r="F146" s="194"/>
      <c r="G146" s="52"/>
    </row>
    <row r="147" spans="1:7" x14ac:dyDescent="0.3">
      <c r="A147" s="111" t="s">
        <v>150</v>
      </c>
      <c r="B147" s="111"/>
      <c r="C147" s="112" t="s">
        <v>151</v>
      </c>
      <c r="D147" s="113"/>
      <c r="E147" s="114"/>
      <c r="F147" s="115"/>
      <c r="G147" s="115"/>
    </row>
    <row r="148" spans="1:7" x14ac:dyDescent="0.3">
      <c r="A148" s="116"/>
      <c r="B148" s="116"/>
      <c r="C148" s="117"/>
      <c r="D148" s="118"/>
      <c r="E148" s="119"/>
      <c r="F148" s="120"/>
      <c r="G148" s="120"/>
    </row>
    <row r="149" spans="1:7" x14ac:dyDescent="0.3">
      <c r="A149" s="121" t="s">
        <v>11</v>
      </c>
      <c r="B149" s="121" t="s">
        <v>152</v>
      </c>
      <c r="C149" s="122" t="s">
        <v>153</v>
      </c>
      <c r="D149" s="123"/>
      <c r="E149" s="124"/>
      <c r="F149" s="125"/>
      <c r="G149" s="125"/>
    </row>
    <row r="150" spans="1:7" ht="51" x14ac:dyDescent="0.3">
      <c r="A150" s="126"/>
      <c r="B150" s="126"/>
      <c r="C150" s="117" t="s">
        <v>154</v>
      </c>
      <c r="D150" s="118"/>
      <c r="E150" s="119"/>
      <c r="F150" s="120"/>
      <c r="G150" s="120"/>
    </row>
    <row r="151" spans="1:7" x14ac:dyDescent="0.3">
      <c r="A151" s="126"/>
      <c r="B151" s="126"/>
      <c r="C151" s="198"/>
      <c r="D151" s="118"/>
      <c r="E151" s="119"/>
      <c r="F151" s="120"/>
      <c r="G151" s="120"/>
    </row>
    <row r="152" spans="1:7" ht="112.2" x14ac:dyDescent="0.3">
      <c r="A152" s="126"/>
      <c r="B152" s="126"/>
      <c r="C152" s="117" t="s">
        <v>155</v>
      </c>
      <c r="D152" s="118"/>
      <c r="E152" s="119"/>
      <c r="F152" s="120"/>
      <c r="G152" s="120"/>
    </row>
    <row r="153" spans="1:7" x14ac:dyDescent="0.3">
      <c r="A153" s="126"/>
      <c r="B153" s="126"/>
      <c r="C153" s="198"/>
      <c r="D153" s="118"/>
      <c r="E153" s="119"/>
      <c r="F153" s="120"/>
      <c r="G153" s="120"/>
    </row>
    <row r="154" spans="1:7" x14ac:dyDescent="0.3">
      <c r="A154" s="127" t="s">
        <v>91</v>
      </c>
      <c r="B154" s="127" t="s">
        <v>156</v>
      </c>
      <c r="C154" s="128" t="s">
        <v>157</v>
      </c>
      <c r="D154" s="118"/>
      <c r="E154" s="119"/>
      <c r="F154" s="120"/>
      <c r="G154" s="120"/>
    </row>
    <row r="155" spans="1:7" ht="40.799999999999997" x14ac:dyDescent="0.3">
      <c r="A155" s="126"/>
      <c r="B155" s="126"/>
      <c r="C155" s="117" t="s">
        <v>158</v>
      </c>
      <c r="D155" s="118"/>
      <c r="E155" s="119"/>
      <c r="F155" s="120"/>
      <c r="G155" s="120"/>
    </row>
    <row r="156" spans="1:7" x14ac:dyDescent="0.3">
      <c r="A156" s="126"/>
      <c r="B156" s="126"/>
      <c r="C156" s="198"/>
      <c r="D156" s="118"/>
      <c r="E156" s="119"/>
      <c r="F156" s="120"/>
      <c r="G156" s="120"/>
    </row>
    <row r="157" spans="1:7" ht="71.400000000000006" x14ac:dyDescent="0.3">
      <c r="A157" s="126"/>
      <c r="B157" s="126"/>
      <c r="C157" s="129" t="s">
        <v>159</v>
      </c>
      <c r="D157" s="118"/>
      <c r="E157" s="119"/>
      <c r="F157" s="120"/>
      <c r="G157" s="120"/>
    </row>
    <row r="158" spans="1:7" x14ac:dyDescent="0.3">
      <c r="A158" s="126"/>
      <c r="B158" s="126"/>
      <c r="C158" s="199"/>
      <c r="D158" s="118"/>
      <c r="E158" s="119"/>
      <c r="F158" s="120"/>
      <c r="G158" s="120"/>
    </row>
    <row r="159" spans="1:7" x14ac:dyDescent="0.3">
      <c r="A159" s="126"/>
      <c r="B159" s="126"/>
      <c r="C159" s="117" t="s">
        <v>15</v>
      </c>
      <c r="D159" s="118"/>
      <c r="E159" s="119"/>
      <c r="F159" s="120"/>
      <c r="G159" s="120"/>
    </row>
    <row r="160" spans="1:7" x14ac:dyDescent="0.3">
      <c r="A160" s="126" t="s">
        <v>160</v>
      </c>
      <c r="B160" s="130"/>
      <c r="C160" s="117" t="s">
        <v>161</v>
      </c>
      <c r="D160" s="131" t="s">
        <v>27</v>
      </c>
      <c r="E160" s="132">
        <v>2</v>
      </c>
      <c r="F160" s="133"/>
      <c r="G160" s="134">
        <f>E160*F160</f>
        <v>0</v>
      </c>
    </row>
    <row r="161" spans="1:7" x14ac:dyDescent="0.3">
      <c r="A161" s="126"/>
      <c r="B161" s="126"/>
      <c r="C161" s="117"/>
      <c r="D161" s="118"/>
      <c r="E161" s="119"/>
      <c r="F161" s="120"/>
      <c r="G161" s="120"/>
    </row>
    <row r="162" spans="1:7" x14ac:dyDescent="0.3">
      <c r="A162" s="121" t="s">
        <v>18</v>
      </c>
      <c r="B162" s="121" t="s">
        <v>162</v>
      </c>
      <c r="C162" s="122" t="s">
        <v>163</v>
      </c>
      <c r="D162" s="123"/>
      <c r="E162" s="124"/>
      <c r="F162" s="125"/>
      <c r="G162" s="125"/>
    </row>
    <row r="163" spans="1:7" ht="40.799999999999997" x14ac:dyDescent="0.3">
      <c r="A163" s="126"/>
      <c r="B163" s="126"/>
      <c r="C163" s="135" t="s">
        <v>164</v>
      </c>
      <c r="D163" s="118"/>
      <c r="E163" s="136"/>
      <c r="F163" s="137"/>
      <c r="G163" s="137"/>
    </row>
    <row r="164" spans="1:7" x14ac:dyDescent="0.3">
      <c r="A164" s="126"/>
      <c r="B164" s="126"/>
      <c r="C164" s="135" t="s">
        <v>15</v>
      </c>
      <c r="D164" s="118"/>
      <c r="E164" s="136"/>
      <c r="F164" s="137"/>
      <c r="G164" s="137"/>
    </row>
    <row r="165" spans="1:7" x14ac:dyDescent="0.3">
      <c r="A165" s="126" t="s">
        <v>23</v>
      </c>
      <c r="B165" s="126"/>
      <c r="C165" s="135" t="s">
        <v>165</v>
      </c>
      <c r="D165" s="131" t="s">
        <v>27</v>
      </c>
      <c r="E165" s="132">
        <v>1</v>
      </c>
      <c r="F165" s="138"/>
      <c r="G165" s="139">
        <f>E165*F165</f>
        <v>0</v>
      </c>
    </row>
    <row r="166" spans="1:7" x14ac:dyDescent="0.3">
      <c r="A166" s="126"/>
      <c r="B166" s="126"/>
      <c r="C166" s="135"/>
      <c r="D166" s="131"/>
      <c r="E166" s="132"/>
      <c r="F166" s="139"/>
      <c r="G166" s="139"/>
    </row>
    <row r="167" spans="1:7" ht="45.6" x14ac:dyDescent="0.3">
      <c r="A167" s="140"/>
      <c r="B167" s="140"/>
      <c r="C167" s="44" t="s">
        <v>166</v>
      </c>
      <c r="D167" s="44"/>
      <c r="E167" s="46"/>
      <c r="F167" s="153"/>
      <c r="G167" s="141">
        <f>SUM(G150:G165)</f>
        <v>0</v>
      </c>
    </row>
    <row r="168" spans="1:7" x14ac:dyDescent="0.3">
      <c r="A168" s="142"/>
      <c r="B168" s="142"/>
      <c r="C168" s="49"/>
      <c r="D168" s="49"/>
      <c r="E168" s="51"/>
      <c r="F168" s="184"/>
      <c r="G168" s="143"/>
    </row>
    <row r="169" spans="1:7" x14ac:dyDescent="0.3">
      <c r="A169" s="12" t="s">
        <v>167</v>
      </c>
      <c r="B169" s="12"/>
      <c r="C169" s="13" t="s">
        <v>168</v>
      </c>
      <c r="D169" s="14"/>
      <c r="E169" s="46"/>
      <c r="F169" s="192"/>
      <c r="G169" s="53"/>
    </row>
    <row r="170" spans="1:7" x14ac:dyDescent="0.3">
      <c r="A170" s="74"/>
      <c r="B170" s="74"/>
      <c r="C170" s="61"/>
      <c r="D170" s="75"/>
      <c r="E170" s="76"/>
      <c r="F170" s="188"/>
      <c r="G170" s="77"/>
    </row>
    <row r="171" spans="1:7" x14ac:dyDescent="0.3">
      <c r="A171" s="78" t="s">
        <v>11</v>
      </c>
      <c r="B171" s="78"/>
      <c r="C171" s="103" t="s">
        <v>169</v>
      </c>
      <c r="D171" s="123"/>
      <c r="E171" s="124"/>
      <c r="F171" s="189"/>
      <c r="G171" s="125"/>
    </row>
    <row r="172" spans="1:7" ht="20.399999999999999" x14ac:dyDescent="0.3">
      <c r="A172" s="17"/>
      <c r="B172" s="17"/>
      <c r="C172" s="144" t="s">
        <v>170</v>
      </c>
      <c r="D172" s="33"/>
      <c r="E172" s="19"/>
      <c r="F172" s="20"/>
      <c r="G172" s="21"/>
    </row>
    <row r="173" spans="1:7" ht="61.2" x14ac:dyDescent="0.3">
      <c r="A173" s="17"/>
      <c r="B173" s="17"/>
      <c r="C173" s="144" t="s">
        <v>171</v>
      </c>
      <c r="D173" s="33"/>
      <c r="E173" s="19"/>
      <c r="F173" s="20"/>
      <c r="G173" s="21"/>
    </row>
    <row r="174" spans="1:7" x14ac:dyDescent="0.3">
      <c r="A174" s="17"/>
      <c r="B174" s="17"/>
      <c r="C174" s="144" t="s">
        <v>15</v>
      </c>
      <c r="D174" s="33"/>
      <c r="E174" s="19"/>
      <c r="F174" s="20"/>
      <c r="G174" s="21"/>
    </row>
    <row r="175" spans="1:7" ht="20.399999999999999" x14ac:dyDescent="0.3">
      <c r="A175" s="17"/>
      <c r="B175" s="17"/>
      <c r="C175" s="144" t="s">
        <v>172</v>
      </c>
      <c r="D175" s="33"/>
      <c r="E175" s="19"/>
      <c r="F175" s="20"/>
      <c r="G175" s="21"/>
    </row>
    <row r="176" spans="1:7" ht="20.399999999999999" x14ac:dyDescent="0.3">
      <c r="A176" s="17" t="s">
        <v>91</v>
      </c>
      <c r="B176" s="17"/>
      <c r="C176" s="144" t="s">
        <v>173</v>
      </c>
      <c r="D176" s="42" t="s">
        <v>37</v>
      </c>
      <c r="E176" s="43">
        <v>50</v>
      </c>
      <c r="F176" s="60"/>
      <c r="G176" s="59">
        <f>E176*F176</f>
        <v>0</v>
      </c>
    </row>
    <row r="177" spans="1:7" x14ac:dyDescent="0.3">
      <c r="A177" s="84"/>
      <c r="B177" s="84"/>
      <c r="C177" s="26"/>
      <c r="D177" s="81"/>
      <c r="E177" s="82"/>
      <c r="F177" s="189"/>
      <c r="G177" s="145"/>
    </row>
    <row r="178" spans="1:7" ht="34.200000000000003" x14ac:dyDescent="0.3">
      <c r="A178" s="12"/>
      <c r="B178" s="12"/>
      <c r="C178" s="44" t="s">
        <v>174</v>
      </c>
      <c r="D178" s="44"/>
      <c r="E178" s="46"/>
      <c r="F178" s="153"/>
      <c r="G178" s="47">
        <f>SUM(G170:G177)</f>
        <v>0</v>
      </c>
    </row>
    <row r="179" spans="1:7" x14ac:dyDescent="0.3">
      <c r="A179" s="146"/>
      <c r="B179" s="146"/>
      <c r="C179" s="147"/>
      <c r="D179" s="147"/>
      <c r="E179" s="148"/>
      <c r="F179" s="154"/>
      <c r="G179" s="149"/>
    </row>
    <row r="180" spans="1:7" x14ac:dyDescent="0.3">
      <c r="A180" s="12" t="s">
        <v>175</v>
      </c>
      <c r="B180" s="12"/>
      <c r="C180" s="13" t="s">
        <v>176</v>
      </c>
      <c r="D180" s="14"/>
      <c r="E180" s="46"/>
      <c r="F180" s="192"/>
      <c r="G180" s="53"/>
    </row>
    <row r="181" spans="1:7" x14ac:dyDescent="0.3">
      <c r="A181" s="74"/>
      <c r="B181" s="74"/>
      <c r="C181" s="61"/>
      <c r="D181" s="75"/>
      <c r="E181" s="76"/>
      <c r="F181" s="188"/>
      <c r="G181" s="77"/>
    </row>
    <row r="182" spans="1:7" x14ac:dyDescent="0.3">
      <c r="A182" s="78" t="s">
        <v>11</v>
      </c>
      <c r="B182" s="78"/>
      <c r="C182" s="103" t="s">
        <v>177</v>
      </c>
      <c r="D182" s="81"/>
      <c r="E182" s="82"/>
      <c r="F182" s="189"/>
      <c r="G182" s="83"/>
    </row>
    <row r="183" spans="1:7" ht="71.400000000000006" x14ac:dyDescent="0.3">
      <c r="A183" s="17"/>
      <c r="B183" s="17"/>
      <c r="C183" s="150" t="s">
        <v>178</v>
      </c>
      <c r="D183" s="33"/>
      <c r="E183" s="19"/>
      <c r="F183" s="20"/>
      <c r="G183" s="21"/>
    </row>
    <row r="184" spans="1:7" x14ac:dyDescent="0.3">
      <c r="A184" s="17"/>
      <c r="B184" s="17"/>
      <c r="C184" s="151" t="s">
        <v>179</v>
      </c>
      <c r="D184" s="29" t="s">
        <v>27</v>
      </c>
      <c r="E184" s="30">
        <v>12</v>
      </c>
      <c r="F184" s="31"/>
      <c r="G184" s="107">
        <f>E184*F184</f>
        <v>0</v>
      </c>
    </row>
    <row r="185" spans="1:7" x14ac:dyDescent="0.3">
      <c r="A185" s="17"/>
      <c r="B185" s="17"/>
      <c r="C185" s="151" t="s">
        <v>180</v>
      </c>
      <c r="D185" s="29" t="s">
        <v>27</v>
      </c>
      <c r="E185" s="30">
        <v>12</v>
      </c>
      <c r="F185" s="31"/>
      <c r="G185" s="107">
        <f>E185*F185</f>
        <v>0</v>
      </c>
    </row>
    <row r="186" spans="1:7" x14ac:dyDescent="0.3">
      <c r="A186" s="17"/>
      <c r="B186" s="17"/>
      <c r="C186" s="151"/>
      <c r="D186" s="33"/>
      <c r="E186" s="19"/>
      <c r="F186" s="20"/>
      <c r="G186" s="21"/>
    </row>
    <row r="187" spans="1:7" x14ac:dyDescent="0.3">
      <c r="A187" s="78" t="s">
        <v>18</v>
      </c>
      <c r="B187" s="78"/>
      <c r="C187" s="103" t="s">
        <v>181</v>
      </c>
      <c r="D187" s="81"/>
      <c r="E187" s="82"/>
      <c r="F187" s="189"/>
      <c r="G187" s="83"/>
    </row>
    <row r="188" spans="1:7" ht="61.2" x14ac:dyDescent="0.3">
      <c r="A188" s="17"/>
      <c r="B188" s="17"/>
      <c r="C188" s="150" t="s">
        <v>182</v>
      </c>
      <c r="D188" s="29" t="s">
        <v>27</v>
      </c>
      <c r="E188" s="30">
        <v>3</v>
      </c>
      <c r="F188" s="31"/>
      <c r="G188" s="32">
        <f>E188*F188</f>
        <v>0</v>
      </c>
    </row>
    <row r="189" spans="1:7" x14ac:dyDescent="0.3">
      <c r="A189" s="17"/>
      <c r="B189" s="17"/>
      <c r="C189" s="200"/>
      <c r="D189" s="29"/>
      <c r="E189" s="30"/>
      <c r="F189" s="182"/>
      <c r="G189" s="32"/>
    </row>
    <row r="190" spans="1:7" x14ac:dyDescent="0.3">
      <c r="A190" s="84"/>
      <c r="B190" s="84"/>
      <c r="C190" s="26"/>
      <c r="D190" s="29"/>
      <c r="E190" s="30"/>
      <c r="F190" s="182"/>
      <c r="G190" s="152"/>
    </row>
    <row r="191" spans="1:7" ht="34.200000000000003" x14ac:dyDescent="0.3">
      <c r="A191" s="12"/>
      <c r="B191" s="12"/>
      <c r="C191" s="44" t="s">
        <v>174</v>
      </c>
      <c r="D191" s="44"/>
      <c r="E191" s="46"/>
      <c r="F191" s="153"/>
      <c r="G191" s="47">
        <f>SUM(G181:G190)</f>
        <v>0</v>
      </c>
    </row>
    <row r="192" spans="1:7" x14ac:dyDescent="0.3">
      <c r="A192" s="146"/>
      <c r="B192" s="146"/>
      <c r="C192" s="147"/>
      <c r="D192" s="147"/>
      <c r="E192" s="148"/>
      <c r="F192" s="154"/>
      <c r="G192" s="149"/>
    </row>
    <row r="193" spans="1:7" ht="15.6" x14ac:dyDescent="0.3">
      <c r="A193" s="155"/>
      <c r="B193" s="156"/>
      <c r="C193" s="157" t="s">
        <v>183</v>
      </c>
      <c r="D193" s="157"/>
      <c r="E193" s="158"/>
      <c r="F193" s="159"/>
      <c r="G193" s="160"/>
    </row>
    <row r="194" spans="1:7" x14ac:dyDescent="0.3">
      <c r="A194" s="161"/>
      <c r="B194" s="162"/>
      <c r="C194" s="163"/>
      <c r="D194" s="164"/>
      <c r="E194" s="165"/>
      <c r="F194" s="166"/>
      <c r="G194" s="167"/>
    </row>
    <row r="195" spans="1:7" x14ac:dyDescent="0.3">
      <c r="A195" s="168" t="s">
        <v>7</v>
      </c>
      <c r="B195" s="168"/>
      <c r="C195" s="169" t="s">
        <v>8</v>
      </c>
      <c r="D195" s="169"/>
      <c r="E195" s="170"/>
      <c r="F195" s="171"/>
      <c r="G195" s="172">
        <f>G29</f>
        <v>0</v>
      </c>
    </row>
    <row r="196" spans="1:7" x14ac:dyDescent="0.3">
      <c r="A196" s="168" t="s">
        <v>41</v>
      </c>
      <c r="B196" s="168"/>
      <c r="C196" s="169" t="s">
        <v>42</v>
      </c>
      <c r="D196" s="169"/>
      <c r="E196" s="170"/>
      <c r="F196" s="171"/>
      <c r="G196" s="172">
        <f>G77</f>
        <v>0</v>
      </c>
    </row>
    <row r="197" spans="1:7" x14ac:dyDescent="0.3">
      <c r="A197" s="168" t="s">
        <v>86</v>
      </c>
      <c r="B197" s="168"/>
      <c r="C197" s="169" t="s">
        <v>87</v>
      </c>
      <c r="D197" s="169"/>
      <c r="E197" s="170"/>
      <c r="F197" s="171"/>
      <c r="G197" s="172">
        <f>G98</f>
        <v>0</v>
      </c>
    </row>
    <row r="198" spans="1:7" x14ac:dyDescent="0.3">
      <c r="A198" s="168" t="s">
        <v>105</v>
      </c>
      <c r="B198" s="168"/>
      <c r="C198" s="169" t="s">
        <v>106</v>
      </c>
      <c r="D198" s="169"/>
      <c r="E198" s="170"/>
      <c r="F198" s="171"/>
      <c r="G198" s="172">
        <f>G145</f>
        <v>0</v>
      </c>
    </row>
    <row r="199" spans="1:7" x14ac:dyDescent="0.3">
      <c r="A199" s="168" t="s">
        <v>150</v>
      </c>
      <c r="B199" s="168"/>
      <c r="C199" s="169" t="s">
        <v>151</v>
      </c>
      <c r="D199" s="169"/>
      <c r="E199" s="170"/>
      <c r="F199" s="171"/>
      <c r="G199" s="172">
        <f>G167</f>
        <v>0</v>
      </c>
    </row>
    <row r="200" spans="1:7" x14ac:dyDescent="0.3">
      <c r="A200" s="168" t="s">
        <v>167</v>
      </c>
      <c r="B200" s="168"/>
      <c r="C200" s="169" t="s">
        <v>168</v>
      </c>
      <c r="D200" s="169"/>
      <c r="E200" s="170"/>
      <c r="F200" s="171"/>
      <c r="G200" s="172">
        <f>G178</f>
        <v>0</v>
      </c>
    </row>
    <row r="201" spans="1:7" x14ac:dyDescent="0.3">
      <c r="A201" s="168" t="s">
        <v>175</v>
      </c>
      <c r="B201" s="168"/>
      <c r="C201" s="169" t="s">
        <v>176</v>
      </c>
      <c r="D201" s="169"/>
      <c r="E201" s="170"/>
      <c r="F201" s="171"/>
      <c r="G201" s="172">
        <f>G191</f>
        <v>0</v>
      </c>
    </row>
    <row r="202" spans="1:7" x14ac:dyDescent="0.3">
      <c r="A202" s="161"/>
      <c r="B202" s="162"/>
      <c r="C202" s="163"/>
      <c r="D202" s="164"/>
      <c r="E202" s="165"/>
      <c r="F202" s="166"/>
      <c r="G202" s="167"/>
    </row>
    <row r="203" spans="1:7" ht="15.6" x14ac:dyDescent="0.3">
      <c r="A203" s="155"/>
      <c r="B203" s="156"/>
      <c r="C203" s="157" t="s">
        <v>184</v>
      </c>
      <c r="D203" s="157"/>
      <c r="E203" s="158"/>
      <c r="F203" s="159"/>
      <c r="G203" s="173">
        <f>SUM(G195:G201)</f>
        <v>0</v>
      </c>
    </row>
    <row r="204" spans="1:7" ht="15.6" x14ac:dyDescent="0.3">
      <c r="A204" s="174"/>
      <c r="B204" s="175"/>
      <c r="C204" s="176" t="s">
        <v>185</v>
      </c>
      <c r="D204" s="176"/>
      <c r="E204" s="177"/>
      <c r="F204" s="178"/>
      <c r="G204" s="179">
        <f>G203*0.25</f>
        <v>0</v>
      </c>
    </row>
    <row r="205" spans="1:7" ht="15.6" x14ac:dyDescent="0.3">
      <c r="A205" s="155"/>
      <c r="B205" s="156"/>
      <c r="C205" s="157" t="s">
        <v>186</v>
      </c>
      <c r="D205" s="157"/>
      <c r="E205" s="158"/>
      <c r="F205" s="159"/>
      <c r="G205" s="173">
        <f>SUM(G203:G204)</f>
        <v>0</v>
      </c>
    </row>
  </sheetData>
  <sheetProtection password="805F" sheet="1" objects="1" scenarios="1" selectLockedCells="1"/>
  <protectedRanges>
    <protectedRange sqref="F10 F17:F19 F26:F27 F39 F46 F53 F61 F67 F75 F85:F86 F91 F96 F109 F114:F115 F125 F129 F136:F137 F143 F160 F165 F176 F184:F185 F188" name="Raspon1"/>
  </protectedRange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kgolub</dc:creator>
  <cp:lastModifiedBy>Ksenija</cp:lastModifiedBy>
  <cp:lastPrinted>2018-05-22T12:33:22Z</cp:lastPrinted>
  <dcterms:created xsi:type="dcterms:W3CDTF">2018-05-22T11:51:09Z</dcterms:created>
  <dcterms:modified xsi:type="dcterms:W3CDTF">2018-05-22T12:40:37Z</dcterms:modified>
</cp:coreProperties>
</file>