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a\Desktop\kruno\Projekti\2019\Sanacija klizišta HV\Kostel Horvati\"/>
    </mc:Choice>
  </mc:AlternateContent>
  <xr:revisionPtr revIDLastSave="0" documentId="13_ncr:1_{77B662D3-4C9F-425D-9E9E-907C525B83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STEL" sheetId="2" r:id="rId1"/>
    <sheet name="List3" sheetId="4" r:id="rId2"/>
  </sheets>
  <definedNames>
    <definedName name="_xlnm.Print_Area" localSheetId="0">KOSTEL!$A$1:$F$74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2" l="1"/>
  <c r="F40" i="2"/>
  <c r="F39" i="2"/>
  <c r="F38" i="2"/>
  <c r="F35" i="2"/>
  <c r="F34" i="2"/>
  <c r="F33" i="2"/>
  <c r="F32" i="2"/>
  <c r="F31" i="2"/>
  <c r="F63" i="2" l="1"/>
  <c r="F60" i="2"/>
  <c r="F54" i="2"/>
  <c r="F25" i="2"/>
  <c r="F24" i="2"/>
  <c r="F23" i="2"/>
  <c r="F22" i="2"/>
  <c r="F14" i="2"/>
  <c r="F28" i="2"/>
  <c r="F49" i="2"/>
  <c r="F46" i="2"/>
  <c r="F43" i="2"/>
  <c r="F20" i="2"/>
  <c r="F17" i="2"/>
  <c r="F11" i="2"/>
  <c r="F8" i="2"/>
  <c r="F6" i="2"/>
  <c r="F65" i="2" l="1"/>
  <c r="D70" i="2" s="1"/>
  <c r="D72" i="2" s="1"/>
</calcChain>
</file>

<file path=xl/sharedStrings.xml><?xml version="1.0" encoding="utf-8"?>
<sst xmlns="http://schemas.openxmlformats.org/spreadsheetml/2006/main" count="67" uniqueCount="43">
  <si>
    <t>kom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</si>
  <si>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</si>
  <si>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1</t>
    </r>
  </si>
  <si>
    <t>Dobava i ugradnja kamenog materijala za gornji sloj prometnice na izvedenu ispunu "kofera", kameni materijal 0-32,0 mm.</t>
  </si>
  <si>
    <t>U K U P N O:</t>
  </si>
  <si>
    <t>PDV 25%</t>
  </si>
  <si>
    <t>S V E U K U P N O:</t>
  </si>
  <si>
    <r>
      <t>m</t>
    </r>
    <r>
      <rPr>
        <vertAlign val="superscript"/>
        <sz val="10"/>
        <rFont val="Arial"/>
        <family val="2"/>
        <charset val="238"/>
      </rPr>
      <t>2</t>
    </r>
  </si>
  <si>
    <t>izljevna glava</t>
  </si>
  <si>
    <t>Izrada donjeg stroja kolničke konstrukcije na mjestu iskopa "kofera" na način da se polažu slojevi lomljenog kamena. Stavka obuhvaća dostavu materijala, potrebna sredstva, materijal i rad. Obračun po m3 izvedene donje kolničke konstrukcije.</t>
  </si>
  <si>
    <t>Dobava, dostava i ugradnja armaturne pocinčane gabionske mreže uz betonske pilote i na dno kofera radi učvršćenja slojeva lomljenog kamena koji će se ugraditi na mjestu iskopanih kofera, visina postavljene mreže 2,15 m + širina 2,0 m. Stavka obuhvaća dostavu materijala, potrebna sredstva, materijal i rad. Obračun po m1 položene mreže.</t>
  </si>
  <si>
    <t>Dobava, dostava i ugradnja geotekstila po obodu kofera ispod zasipa 200 g/m2. Stavka obuhvaća dostavu materijala, potrebna sredstva, materijal i rad. Obračun po m2.</t>
  </si>
  <si>
    <t>Dobava pješčanog materijala i razastiranje na mjestima predviđenim za bankine u sloju prosječne debljine 15 cm, uključivo grubo i fino planiranje te valjanje (izvode se na dijelovima ceste s asfaltnim kolnikom).</t>
  </si>
  <si>
    <t>Rezanje i razgradnja postojećeg asfalta, utovar i odvoz iskopanog razgrađenog materijala na deponij za zbrinjavanje takve vrste otpada.</t>
  </si>
  <si>
    <t>Betoniranje naglavne grede na vrhu pilota dim. 40,0/50,0 cm. Stavka obuhvaća: dobavu, dopremu i ugradnju armature prema posebnoj specifikaciji (uzdužna 8 prof. 14, vilice prof. 8/20 cm); dobavu, dopremu i ugradnju betona razreda tlačne čvrstoće C 30/37; razreda izloženosti XF4, XD3, njegu mladog betona i dvostranu oplatu. Stavka obuhvaća sva potrebna sredstva, materijal i rad. Obračun po m3 izvedenog betona.</t>
  </si>
  <si>
    <t>Iskop postojeće kolničke konstrukcije (vađenje "kofera") uz izbetonirane betonske pilote nakon vezanja betona. Dubina iskopa 2,0 m, širina 2,0 m, utovar i odvoz iskopanog materijala. U cijenu stavke uključiti uklanjanje i čišćenje raslinja u zoni zahvata, te razgradnju postoječeg propusta.</t>
  </si>
  <si>
    <r>
      <rPr>
        <b/>
        <sz val="11"/>
        <rFont val="Calibri"/>
        <family val="2"/>
        <charset val="238"/>
      </rPr>
      <t>dužina zahvata klizišta 60,0 m</t>
    </r>
    <r>
      <rPr>
        <sz val="11"/>
        <rFont val="Calibri"/>
        <family val="2"/>
        <charset val="238"/>
      </rPr>
      <t xml:space="preserve"> </t>
    </r>
  </si>
  <si>
    <t>1. SANACIJA KLIZIŠTA - KOSTEL</t>
  </si>
  <si>
    <t>Dobava, doprema i ugradnja  armature i povezivanje u armaturne koševe za betonske pilote nazivnog promjera D = 40,0 cm i dužine 6,0 m prema posebnoj specifikaciji (uzdužne šipke  8 prof. 16, spiralna prof. 10, i okrugle vilice za ukrutu prof. 14 na svakih 1,0 m). Stavka obuhvaća sva potrebna sredstva, materijal i rad za ugradnju armature. Obračun po komadu ugrađenih armaturnih koševa za pojedinačne pilote.</t>
  </si>
  <si>
    <t xml:space="preserve">Betoniranje pilota nazivnog otvora D = 40,0 cm i dubine 6,0 m u tlu. Stavka obuhvaća dobavu, dopremu i ugradnju betona razreda tlačne čvrstoće C 30/37,  zrno agregata maksimalno    d = 16,0 mm s dodatkom za poboljšanje ugradivosti. Stavka obuhvaća sva potrebna sredstva, materijal i rad za ugradnju betona. Obračun po komadu izbetoniranih pilota. </t>
  </si>
  <si>
    <t>sabirno okno-slivnik betonska cijev fi 50 cm</t>
  </si>
  <si>
    <t>propust - korugirana cijev DN 300</t>
  </si>
  <si>
    <t>glinena tajača</t>
  </si>
  <si>
    <t>drenažna cijev PHDN 150</t>
  </si>
  <si>
    <t xml:space="preserve">RO fi 60 cm, dubine 2,5 m + poklopac + bet. dno </t>
  </si>
  <si>
    <t>PVC SN8 DN 200  + iskop</t>
  </si>
  <si>
    <t xml:space="preserve">Ugradnja drenažne cijevi PHDN 150 i izrada glinene tajače u padu u koju se polaže drenažna cijev. Izrada spoja cijevi na revizijsko okno. Polaganje cijevi PVC SN8 DN200 od RO do ispusta + iskop za cijev, polaganje u sloj pijeska. Izrada izljevne glave od kamenog materijala u postojećem jarku u koji izlazi cijev. U cijenu stavke uključiti sav rad i materijal. </t>
  </si>
  <si>
    <t>Nabava doprema i ugradnja slivnika iz betonske cijevi fi 50 cm visine 100 cm, te nabava doprema i postava LŽ slivničke rešetke za teški promet. U cijenu stavke uključiti nabavu dopremu i ugradnju propusta ispod ceste od korugirane cijevi DN 300 sa dvostrukom stijenkom, obetoniravanje cijevi betonom C 25/30, te izradu spoja na RO1, u cijenu uključiti sav rad i materijal.</t>
  </si>
  <si>
    <t>slivnik</t>
  </si>
  <si>
    <t>LŽ rešetka</t>
  </si>
  <si>
    <t>iskop-čiščenje postojećeg kanala</t>
  </si>
  <si>
    <t>Proširenje i čiščenje postojećeg odvodnog kanala iznad postojećeg propusta. Izrada sabirnog okna - slivnika iz betonske cijevi fi 50 cm na položni beton C20/25, razreda izloženosti XF4, XD3. U cijenu stavke uključiti nabavu dopremu i ugradnju propusta ispod ceste od korugirane cijevi DN 300 sa dvostrukom stijenkom, obetoniravanje cijevi betonom C 25/30 i izradom izljevne glave od kamena  te sav potreban rad i materijal.</t>
  </si>
  <si>
    <t>Izrada asfaltne kanalice širine 50 cm - ručna ugradnja asfalta. Stavka uključuje proizvodnju, prijevoz i ručnu ugradnju asfaltnog sloja (asfaltbeton-nosivo habajuči sloj AC 16 surf50/70 AG4 M3) debljine 8 cm. Tampon je uračunat u stavci 11. Obračun po m1.</t>
  </si>
  <si>
    <t xml:space="preserve">Proizvodnja, prijevoz i ugradnja asfaltbetona za habajuće slojeve (AC surf)  debljine i tehničkih svojstava prema projektu kolničke konstrukcije.
Asfalt beton za habajući sloj proizvodi se u postrojenjima za spravljanje asfaltnih mješavina – asfaltnim bazama s kontroliranim pojedinim materijalima i kontroliranim postrojenjem te se prevozi na mjesto ugradnje.
Ugradnja habajućeg sloja vrši se strojno strojevima za razastiranje – finišerima, a zbijanje valjcima-statičkim i vibracionim. Održavanje debljine sloja prilikom ugradnje kao i vitoperenje izvodi se automatskim podešavanjem i kontolom finišera. </t>
  </si>
  <si>
    <t>Obračun rada:
Količina obavljenih radova mjeri se kvadratnim metrima gornje površine stvarno položenog i ugrađenog habajućeg sloja sukladno projektu.
U cijeni su sadržani svi troškovi nabave materijala, proizvodnje i ugradnje asfaltne mješavine, prijevoz, oprema i sve ostalo što je potrebno za izvođenje radova.</t>
  </si>
  <si>
    <t>OTU: PTU-RTSZAM</t>
  </si>
  <si>
    <t>AC 16 surf 50/70 AG4 M3-E, d=7,00 cm; za srednje prometno opterećenje</t>
  </si>
  <si>
    <t xml:space="preserve">Uređenje ukupne plohe saniranog klizišta, sa gornje i donje strane ceste, navuči zemljani nasip do razine naglavne grede. Poravnati plohu klizišta da bi se mogao izvesti cjeloviti sustav površinske odvodnje i da se zatvore pukotinske zone da voda ne ulazi u dubinu tla. </t>
  </si>
  <si>
    <t>Bušenje otvora u tlu za betonske pilote nazivnog otvora D = 40,0 cm, dubine do 6,0 metara. Buši se kroz zemljani pokrovni materijal i kroz laporastu podlogu. U jediničnoj cijeni sadržan je sav potreban materijal, sredstva i rad na bušenju. Obračun po komadu bušotine dubine 6,0 m.</t>
  </si>
  <si>
    <t>jed. mjere</t>
  </si>
  <si>
    <t>količina</t>
  </si>
  <si>
    <t>cijena</t>
  </si>
  <si>
    <t>jed.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</si>
</sst>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;\-#0.00;;"/>
    <numFmt numFmtId="165" formatCode="_-* #,##0.00\ [$kn-41A]_-;\-* #,##0.00\ [$kn-41A]_-;_-* &quot;-&quot;??\ [$kn-41A]_-;_-@_-"/>
  </numFmts>
  <fonts count="16">
    <font>
      <sz val="10"/>
      <name val="Arial"/>
      <family val="2"/>
      <charset val="238"/>
    </font>
    <font>
      <sz val="10"/>
      <name val="CRO_Swiss-Normal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 vertical="top" wrapText="1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2" fontId="10" fillId="0" borderId="0" xfId="0" applyNumberFormat="1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2" fontId="13" fillId="2" borderId="3" xfId="0" applyNumberFormat="1" applyFont="1" applyFill="1" applyBorder="1" applyAlignment="1">
      <alignment horizontal="left" shrinkToFit="1"/>
    </xf>
    <xf numFmtId="4" fontId="12" fillId="0" borderId="0" xfId="0" applyNumberFormat="1" applyFont="1"/>
    <xf numFmtId="2" fontId="12" fillId="0" borderId="0" xfId="0" applyNumberFormat="1" applyFont="1"/>
    <xf numFmtId="2" fontId="12" fillId="0" borderId="0" xfId="0" applyNumberFormat="1" applyFont="1" applyAlignment="1">
      <alignment horizontal="right"/>
    </xf>
    <xf numFmtId="164" fontId="14" fillId="4" borderId="3" xfId="0" applyNumberFormat="1" applyFont="1" applyFill="1" applyBorder="1" applyAlignment="1">
      <alignment horizontal="right" vertical="top"/>
    </xf>
    <xf numFmtId="165" fontId="12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2" fontId="12" fillId="3" borderId="2" xfId="0" applyNumberFormat="1" applyFont="1" applyFill="1" applyBorder="1"/>
    <xf numFmtId="4" fontId="2" fillId="0" borderId="0" xfId="0" applyNumberFormat="1" applyFont="1"/>
    <xf numFmtId="2" fontId="2" fillId="0" borderId="0" xfId="0" applyNumberFormat="1" applyFont="1" applyAlignment="1">
      <alignment horizontal="right"/>
    </xf>
    <xf numFmtId="165" fontId="10" fillId="3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shrinkToFit="1"/>
    </xf>
    <xf numFmtId="0" fontId="4" fillId="2" borderId="4" xfId="0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center" vertical="center"/>
    </xf>
  </cellXfs>
  <cellStyles count="3">
    <cellStyle name="Normalno" xfId="0" builtinId="0"/>
    <cellStyle name="Obično 2" xfId="1" xr:uid="{00000000-0005-0000-0000-000001000000}"/>
    <cellStyle name="Obično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F72"/>
  <sheetViews>
    <sheetView showZeros="0" tabSelected="1" view="pageBreakPreview" zoomScaleNormal="100" zoomScaleSheetLayoutView="100" workbookViewId="0">
      <selection activeCell="F7" sqref="F7"/>
    </sheetView>
  </sheetViews>
  <sheetFormatPr defaultColWidth="8.85546875" defaultRowHeight="15"/>
  <cols>
    <col min="1" max="1" width="6.7109375" style="1" customWidth="1"/>
    <col min="2" max="2" width="40.7109375" style="2" customWidth="1"/>
    <col min="3" max="3" width="10.140625" style="3" bestFit="1" customWidth="1"/>
    <col min="4" max="4" width="8.85546875" style="4"/>
    <col min="5" max="5" width="10.140625" style="35" bestFit="1" customWidth="1"/>
    <col min="6" max="6" width="11.5703125" style="36" customWidth="1"/>
    <col min="7" max="16384" width="8.85546875" style="5"/>
  </cols>
  <sheetData>
    <row r="1" spans="1:6">
      <c r="C1" s="6"/>
      <c r="D1" s="6"/>
      <c r="E1" s="33"/>
      <c r="F1" s="33"/>
    </row>
    <row r="2" spans="1:6">
      <c r="A2" s="7"/>
      <c r="B2" s="45" t="s">
        <v>17</v>
      </c>
      <c r="C2" s="45"/>
      <c r="D2" s="45"/>
      <c r="E2" s="45"/>
      <c r="F2" s="34"/>
    </row>
    <row r="4" spans="1:6">
      <c r="B4" s="2" t="s">
        <v>16</v>
      </c>
    </row>
    <row r="5" spans="1:6">
      <c r="C5" s="3" t="s">
        <v>39</v>
      </c>
      <c r="D5" s="4" t="s">
        <v>40</v>
      </c>
      <c r="E5" s="35" t="s">
        <v>42</v>
      </c>
      <c r="F5" s="36" t="s">
        <v>41</v>
      </c>
    </row>
    <row r="6" spans="1:6" ht="90.75" customHeight="1">
      <c r="A6" s="8">
        <v>1</v>
      </c>
      <c r="B6" s="9" t="s">
        <v>38</v>
      </c>
      <c r="C6" s="3" t="s">
        <v>0</v>
      </c>
      <c r="D6" s="10">
        <v>28</v>
      </c>
      <c r="E6" s="35">
        <v>0</v>
      </c>
      <c r="F6" s="37">
        <f>PRODUCT(D6,E6)</f>
        <v>0</v>
      </c>
    </row>
    <row r="7" spans="1:6">
      <c r="F7" s="37"/>
    </row>
    <row r="8" spans="1:6" ht="132" customHeight="1">
      <c r="A8" s="8">
        <v>2</v>
      </c>
      <c r="B8" s="11" t="s">
        <v>18</v>
      </c>
      <c r="C8" s="3" t="s">
        <v>0</v>
      </c>
      <c r="D8" s="10">
        <v>28</v>
      </c>
      <c r="E8" s="35">
        <v>0</v>
      </c>
      <c r="F8" s="37">
        <f>PRODUCT(D8,E8)</f>
        <v>0</v>
      </c>
    </row>
    <row r="9" spans="1:6">
      <c r="A9" s="8"/>
      <c r="B9" s="11"/>
      <c r="D9" s="10"/>
      <c r="F9" s="37"/>
    </row>
    <row r="10" spans="1:6" ht="90.75" customHeight="1">
      <c r="A10" s="8">
        <v>3</v>
      </c>
      <c r="B10" s="9" t="s">
        <v>19</v>
      </c>
    </row>
    <row r="11" spans="1:6">
      <c r="C11" s="16" t="s">
        <v>0</v>
      </c>
      <c r="D11" s="17">
        <v>28</v>
      </c>
      <c r="E11" s="35">
        <v>0</v>
      </c>
      <c r="F11" s="37">
        <f>PRODUCT(D11,E11)</f>
        <v>0</v>
      </c>
    </row>
    <row r="12" spans="1:6">
      <c r="C12" s="16"/>
      <c r="D12" s="17"/>
      <c r="F12" s="37"/>
    </row>
    <row r="13" spans="1:6" ht="44.25" customHeight="1">
      <c r="A13" s="8">
        <v>4</v>
      </c>
      <c r="B13" s="9" t="s">
        <v>13</v>
      </c>
    </row>
    <row r="14" spans="1:6">
      <c r="C14" s="16" t="s">
        <v>7</v>
      </c>
      <c r="D14" s="17">
        <v>190</v>
      </c>
      <c r="E14" s="35">
        <v>0</v>
      </c>
      <c r="F14" s="37">
        <f>PRODUCT(D14,E14)</f>
        <v>0</v>
      </c>
    </row>
    <row r="15" spans="1:6" s="15" customFormat="1" ht="11.25" customHeight="1">
      <c r="A15" s="12"/>
      <c r="B15" s="18"/>
      <c r="C15" s="13"/>
      <c r="D15" s="19"/>
      <c r="E15" s="35"/>
      <c r="F15" s="37"/>
    </row>
    <row r="16" spans="1:6" ht="83.25" customHeight="1">
      <c r="A16" s="8">
        <v>5</v>
      </c>
      <c r="B16" s="9" t="s">
        <v>15</v>
      </c>
    </row>
    <row r="17" spans="1:6">
      <c r="C17" s="16" t="s">
        <v>1</v>
      </c>
      <c r="D17" s="17">
        <v>280</v>
      </c>
      <c r="E17" s="35">
        <v>0</v>
      </c>
      <c r="F17" s="37">
        <f>PRODUCT(D17,E17)</f>
        <v>0</v>
      </c>
    </row>
    <row r="18" spans="1:6" ht="12" customHeight="1">
      <c r="C18" s="16"/>
      <c r="D18" s="17"/>
      <c r="F18" s="37"/>
    </row>
    <row r="19" spans="1:6" ht="108" customHeight="1">
      <c r="A19" s="8">
        <v>6</v>
      </c>
      <c r="B19" s="9" t="s">
        <v>10</v>
      </c>
    </row>
    <row r="20" spans="1:6">
      <c r="C20" s="16" t="s">
        <v>2</v>
      </c>
      <c r="D20" s="17">
        <v>60</v>
      </c>
      <c r="E20" s="35">
        <v>0</v>
      </c>
      <c r="F20" s="37">
        <f>PRODUCT(D20,E20)</f>
        <v>0</v>
      </c>
    </row>
    <row r="21" spans="1:6" ht="127.5">
      <c r="A21" s="8">
        <v>7</v>
      </c>
      <c r="B21" s="9" t="s">
        <v>31</v>
      </c>
    </row>
    <row r="22" spans="1:6">
      <c r="B22" s="9" t="s">
        <v>30</v>
      </c>
      <c r="C22" s="16" t="s">
        <v>2</v>
      </c>
      <c r="D22" s="17">
        <v>50</v>
      </c>
      <c r="E22" s="35">
        <v>0</v>
      </c>
      <c r="F22" s="37">
        <f>PRODUCT(D22,E22)</f>
        <v>0</v>
      </c>
    </row>
    <row r="23" spans="1:6">
      <c r="B23" s="9" t="s">
        <v>20</v>
      </c>
      <c r="C23" s="16" t="s">
        <v>0</v>
      </c>
      <c r="D23" s="17">
        <v>1</v>
      </c>
      <c r="E23" s="35">
        <v>0</v>
      </c>
      <c r="F23" s="37">
        <f>PRODUCT(D23,E23)</f>
        <v>0</v>
      </c>
    </row>
    <row r="24" spans="1:6">
      <c r="B24" s="9" t="s">
        <v>21</v>
      </c>
      <c r="C24" s="16" t="s">
        <v>2</v>
      </c>
      <c r="D24" s="17">
        <v>6</v>
      </c>
      <c r="E24" s="35">
        <v>0</v>
      </c>
      <c r="F24" s="37">
        <f>PRODUCT(D24,E24)</f>
        <v>0</v>
      </c>
    </row>
    <row r="25" spans="1:6">
      <c r="B25" s="9" t="s">
        <v>8</v>
      </c>
      <c r="C25" s="16" t="s">
        <v>0</v>
      </c>
      <c r="D25" s="17">
        <v>1</v>
      </c>
      <c r="E25" s="35">
        <v>0</v>
      </c>
      <c r="F25" s="37">
        <f>PRODUCT(D25,E25)</f>
        <v>0</v>
      </c>
    </row>
    <row r="26" spans="1:6">
      <c r="C26" s="16"/>
      <c r="D26" s="17"/>
      <c r="F26" s="37"/>
    </row>
    <row r="27" spans="1:6" ht="60.75" customHeight="1">
      <c r="A27" s="8">
        <v>8</v>
      </c>
      <c r="B27" s="9" t="s">
        <v>11</v>
      </c>
    </row>
    <row r="28" spans="1:6">
      <c r="C28" s="16" t="s">
        <v>7</v>
      </c>
      <c r="D28" s="17">
        <v>390</v>
      </c>
      <c r="E28" s="35">
        <v>0</v>
      </c>
      <c r="F28" s="37">
        <f>PRODUCT(D28,E28)</f>
        <v>0</v>
      </c>
    </row>
    <row r="29" spans="1:6">
      <c r="C29" s="16"/>
      <c r="D29" s="17"/>
      <c r="F29" s="37"/>
    </row>
    <row r="30" spans="1:6" ht="105.75" customHeight="1">
      <c r="A30" s="8">
        <v>9</v>
      </c>
      <c r="B30" s="9" t="s">
        <v>26</v>
      </c>
      <c r="E30" s="42"/>
      <c r="F30" s="4"/>
    </row>
    <row r="31" spans="1:6">
      <c r="B31" s="9" t="s">
        <v>22</v>
      </c>
      <c r="C31" s="16" t="s">
        <v>2</v>
      </c>
      <c r="D31" s="17">
        <v>60</v>
      </c>
      <c r="E31" s="42">
        <v>0</v>
      </c>
      <c r="F31" s="43">
        <f>PRODUCT(D31,E31)</f>
        <v>0</v>
      </c>
    </row>
    <row r="32" spans="1:6">
      <c r="B32" s="9" t="s">
        <v>23</v>
      </c>
      <c r="C32" s="16" t="s">
        <v>2</v>
      </c>
      <c r="D32" s="17">
        <v>60</v>
      </c>
      <c r="E32" s="42">
        <v>0</v>
      </c>
      <c r="F32" s="43">
        <f>PRODUCT(D32,E32)</f>
        <v>0</v>
      </c>
    </row>
    <row r="33" spans="1:6" ht="25.5">
      <c r="B33" s="9" t="s">
        <v>24</v>
      </c>
      <c r="C33" s="16" t="s">
        <v>0</v>
      </c>
      <c r="D33" s="17">
        <v>1</v>
      </c>
      <c r="E33" s="42">
        <v>0</v>
      </c>
      <c r="F33" s="43">
        <f>PRODUCT(D33,E33)</f>
        <v>0</v>
      </c>
    </row>
    <row r="34" spans="1:6">
      <c r="B34" s="9" t="s">
        <v>25</v>
      </c>
      <c r="C34" s="16" t="s">
        <v>2</v>
      </c>
      <c r="D34" s="17">
        <v>20</v>
      </c>
      <c r="E34" s="42">
        <v>0</v>
      </c>
      <c r="F34" s="43">
        <f>PRODUCT(D34,E34)</f>
        <v>0</v>
      </c>
    </row>
    <row r="35" spans="1:6">
      <c r="B35" s="9" t="s">
        <v>8</v>
      </c>
      <c r="C35" s="16" t="s">
        <v>0</v>
      </c>
      <c r="D35" s="17">
        <v>1</v>
      </c>
      <c r="E35" s="42">
        <v>0</v>
      </c>
      <c r="F35" s="43">
        <f>PRODUCT(D35,E35)</f>
        <v>0</v>
      </c>
    </row>
    <row r="36" spans="1:6" s="15" customFormat="1">
      <c r="A36" s="12"/>
      <c r="B36" s="18"/>
      <c r="C36" s="20"/>
      <c r="D36" s="21"/>
      <c r="E36" s="35"/>
      <c r="F36" s="37"/>
    </row>
    <row r="37" spans="1:6" ht="117" customHeight="1">
      <c r="A37" s="8">
        <v>10</v>
      </c>
      <c r="B37" s="9" t="s">
        <v>27</v>
      </c>
      <c r="E37" s="42"/>
      <c r="F37" s="4"/>
    </row>
    <row r="38" spans="1:6">
      <c r="B38" s="9" t="s">
        <v>28</v>
      </c>
      <c r="C38" s="16" t="s">
        <v>0</v>
      </c>
      <c r="D38" s="17">
        <v>1</v>
      </c>
      <c r="E38" s="42">
        <v>0</v>
      </c>
      <c r="F38" s="43">
        <f>PRODUCT(D38,E38)</f>
        <v>0</v>
      </c>
    </row>
    <row r="39" spans="1:6">
      <c r="B39" s="9" t="s">
        <v>29</v>
      </c>
      <c r="C39" s="16" t="s">
        <v>0</v>
      </c>
      <c r="D39" s="17">
        <v>1</v>
      </c>
      <c r="E39" s="42">
        <v>0</v>
      </c>
      <c r="F39" s="43">
        <f>PRODUCT(D39,E39)</f>
        <v>0</v>
      </c>
    </row>
    <row r="40" spans="1:6">
      <c r="B40" s="9" t="s">
        <v>21</v>
      </c>
      <c r="C40" s="16" t="s">
        <v>2</v>
      </c>
      <c r="D40" s="17">
        <v>6</v>
      </c>
      <c r="E40" s="42">
        <v>0</v>
      </c>
      <c r="F40" s="43">
        <f>PRODUCT(D40,E40)</f>
        <v>0</v>
      </c>
    </row>
    <row r="41" spans="1:6">
      <c r="B41" s="9"/>
      <c r="C41" s="16"/>
      <c r="D41" s="17"/>
      <c r="E41" s="42"/>
      <c r="F41" s="43"/>
    </row>
    <row r="42" spans="1:6" ht="81" customHeight="1">
      <c r="A42" s="8">
        <v>11</v>
      </c>
      <c r="B42" s="9" t="s">
        <v>9</v>
      </c>
      <c r="C42" s="16"/>
      <c r="D42" s="17"/>
      <c r="F42" s="37"/>
    </row>
    <row r="43" spans="1:6" ht="15.75" customHeight="1">
      <c r="A43" s="16"/>
      <c r="B43" s="22"/>
      <c r="C43" s="16" t="s">
        <v>1</v>
      </c>
      <c r="D43" s="23">
        <v>280</v>
      </c>
      <c r="E43" s="35">
        <v>0</v>
      </c>
      <c r="F43" s="37">
        <f>PRODUCT(D43,E43)</f>
        <v>0</v>
      </c>
    </row>
    <row r="44" spans="1:6" s="15" customFormat="1" ht="15.75" customHeight="1">
      <c r="A44" s="20"/>
      <c r="B44" s="24"/>
      <c r="C44" s="20"/>
      <c r="D44" s="19"/>
      <c r="E44" s="35"/>
      <c r="F44" s="37"/>
    </row>
    <row r="45" spans="1:6" ht="127.5" customHeight="1">
      <c r="A45" s="8">
        <v>12</v>
      </c>
      <c r="B45" s="9" t="s">
        <v>14</v>
      </c>
      <c r="C45" s="16"/>
      <c r="D45" s="17"/>
      <c r="F45" s="37"/>
    </row>
    <row r="46" spans="1:6" ht="15.75" customHeight="1">
      <c r="A46" s="16"/>
      <c r="B46" s="22"/>
      <c r="C46" s="16" t="s">
        <v>1</v>
      </c>
      <c r="D46" s="23">
        <v>13</v>
      </c>
      <c r="E46" s="35">
        <v>0</v>
      </c>
      <c r="F46" s="37">
        <f>PRODUCT(D46,E46)</f>
        <v>0</v>
      </c>
    </row>
    <row r="47" spans="1:6" s="15" customFormat="1">
      <c r="A47" s="12"/>
      <c r="B47" s="18"/>
      <c r="C47" s="20"/>
      <c r="D47" s="21"/>
      <c r="E47" s="35"/>
      <c r="F47" s="37"/>
    </row>
    <row r="48" spans="1:6" ht="38.25">
      <c r="A48" s="8">
        <v>13</v>
      </c>
      <c r="B48" s="9" t="s">
        <v>3</v>
      </c>
      <c r="C48" s="16"/>
      <c r="D48" s="17"/>
      <c r="F48" s="37"/>
    </row>
    <row r="49" spans="1:6">
      <c r="C49" s="16" t="s">
        <v>1</v>
      </c>
      <c r="D49" s="17">
        <v>80</v>
      </c>
      <c r="E49" s="35">
        <v>0</v>
      </c>
      <c r="F49" s="37">
        <f>PRODUCT(D49,E49)</f>
        <v>0</v>
      </c>
    </row>
    <row r="50" spans="1:6">
      <c r="C50" s="16"/>
      <c r="D50" s="17"/>
      <c r="F50" s="37"/>
    </row>
    <row r="51" spans="1:6" ht="184.5" customHeight="1">
      <c r="A51" s="8">
        <v>14</v>
      </c>
      <c r="B51" s="9" t="s">
        <v>33</v>
      </c>
      <c r="C51" s="16"/>
      <c r="D51" s="17"/>
      <c r="F51" s="37"/>
    </row>
    <row r="52" spans="1:6" ht="105" customHeight="1">
      <c r="A52" s="8"/>
      <c r="B52" s="9" t="s">
        <v>34</v>
      </c>
      <c r="C52" s="16"/>
      <c r="D52" s="17"/>
      <c r="F52" s="37"/>
    </row>
    <row r="53" spans="1:6" ht="18.75" customHeight="1">
      <c r="A53" s="8"/>
      <c r="B53" s="9" t="s">
        <v>35</v>
      </c>
      <c r="C53" s="16"/>
      <c r="D53" s="17"/>
      <c r="F53" s="37"/>
    </row>
    <row r="54" spans="1:6" ht="25.5">
      <c r="B54" s="9" t="s">
        <v>36</v>
      </c>
      <c r="C54" s="16" t="s">
        <v>7</v>
      </c>
      <c r="D54" s="17">
        <v>190</v>
      </c>
      <c r="E54" s="35">
        <v>0</v>
      </c>
      <c r="F54" s="37">
        <f>PRODUCT(D54,E54)</f>
        <v>0</v>
      </c>
    </row>
    <row r="55" spans="1:6">
      <c r="C55" s="16"/>
      <c r="D55" s="17"/>
      <c r="F55" s="37"/>
    </row>
    <row r="56" spans="1:6" ht="76.5">
      <c r="A56" s="8">
        <v>15</v>
      </c>
      <c r="B56" s="9" t="s">
        <v>32</v>
      </c>
      <c r="C56" s="16"/>
      <c r="D56" s="17"/>
      <c r="F56" s="37"/>
    </row>
    <row r="57" spans="1:6">
      <c r="C57" s="16" t="s">
        <v>2</v>
      </c>
      <c r="D57" s="17">
        <v>65</v>
      </c>
      <c r="E57" s="35">
        <v>0</v>
      </c>
      <c r="F57" s="37">
        <f>PRODUCT(D57,E57)</f>
        <v>0</v>
      </c>
    </row>
    <row r="58" spans="1:6" ht="12.75" customHeight="1">
      <c r="C58" s="16"/>
      <c r="D58" s="17"/>
      <c r="F58" s="37"/>
    </row>
    <row r="59" spans="1:6" ht="63.75">
      <c r="A59" s="8">
        <v>16</v>
      </c>
      <c r="B59" s="9" t="s">
        <v>12</v>
      </c>
      <c r="C59" s="16"/>
      <c r="D59" s="17"/>
      <c r="F59" s="37"/>
    </row>
    <row r="60" spans="1:6">
      <c r="C60" s="16" t="s">
        <v>7</v>
      </c>
      <c r="D60" s="17">
        <v>65</v>
      </c>
      <c r="E60" s="35">
        <v>0</v>
      </c>
      <c r="F60" s="37">
        <f>PRODUCT(D60,E60)</f>
        <v>0</v>
      </c>
    </row>
    <row r="61" spans="1:6">
      <c r="C61" s="16"/>
      <c r="D61" s="17"/>
      <c r="F61" s="37"/>
    </row>
    <row r="62" spans="1:6" ht="76.5">
      <c r="A62" s="8">
        <v>17</v>
      </c>
      <c r="B62" s="9" t="s">
        <v>37</v>
      </c>
      <c r="C62" s="16"/>
      <c r="D62" s="17"/>
      <c r="F62" s="37"/>
    </row>
    <row r="63" spans="1:6">
      <c r="C63" s="16" t="s">
        <v>7</v>
      </c>
      <c r="D63" s="17">
        <v>400</v>
      </c>
      <c r="E63" s="35">
        <v>0</v>
      </c>
      <c r="F63" s="37">
        <f>PRODUCT(D63,E63)</f>
        <v>0</v>
      </c>
    </row>
    <row r="64" spans="1:6" s="15" customFormat="1">
      <c r="A64" s="12"/>
      <c r="B64" s="18"/>
      <c r="C64" s="13"/>
      <c r="D64" s="14"/>
      <c r="E64" s="35"/>
      <c r="F64" s="36"/>
    </row>
    <row r="65" spans="1:6" ht="15" customHeight="1">
      <c r="A65" s="7"/>
      <c r="B65" s="46" t="s">
        <v>4</v>
      </c>
      <c r="C65" s="46"/>
      <c r="D65" s="46"/>
      <c r="E65" s="46"/>
      <c r="F65" s="38">
        <f>SUM(F6:F64)</f>
        <v>0</v>
      </c>
    </row>
    <row r="66" spans="1:6" s="15" customFormat="1">
      <c r="A66" s="12"/>
      <c r="B66" s="18"/>
      <c r="C66" s="13"/>
      <c r="D66" s="14"/>
      <c r="E66" s="35"/>
      <c r="F66" s="36"/>
    </row>
    <row r="67" spans="1:6" s="15" customFormat="1">
      <c r="A67" s="12"/>
      <c r="B67" s="18"/>
      <c r="C67" s="13"/>
      <c r="D67" s="14"/>
      <c r="E67" s="35"/>
      <c r="F67" s="36"/>
    </row>
    <row r="69" spans="1:6" s="15" customFormat="1" ht="7.5" customHeight="1">
      <c r="A69" s="12"/>
      <c r="B69" s="26"/>
      <c r="C69" s="3"/>
      <c r="D69" s="28"/>
      <c r="E69" s="39"/>
      <c r="F69" s="36"/>
    </row>
    <row r="70" spans="1:6" ht="15.75">
      <c r="B70" s="29" t="s">
        <v>5</v>
      </c>
      <c r="D70" s="47">
        <f>F65*0.25</f>
        <v>0</v>
      </c>
      <c r="E70" s="47"/>
    </row>
    <row r="71" spans="1:6" ht="10.5" customHeight="1">
      <c r="B71" s="27"/>
      <c r="D71" s="25"/>
      <c r="E71" s="40"/>
    </row>
    <row r="72" spans="1:6" ht="15.75">
      <c r="A72" s="30"/>
      <c r="B72" s="32" t="s">
        <v>6</v>
      </c>
      <c r="C72" s="31"/>
      <c r="D72" s="44">
        <f>D70+F65</f>
        <v>0</v>
      </c>
      <c r="E72" s="44"/>
      <c r="F72" s="41"/>
    </row>
  </sheetData>
  <sheetProtection selectLockedCells="1" selectUnlockedCells="1"/>
  <mergeCells count="4">
    <mergeCell ref="D72:E72"/>
    <mergeCell ref="B2:E2"/>
    <mergeCell ref="B65:E65"/>
    <mergeCell ref="D70:E70"/>
  </mergeCells>
  <pageMargins left="0.78740157480314965" right="0.78740157480314965" top="0.78740157480314965" bottom="0.78740157480314965" header="0.51181102362204722" footer="0.51181102362204722"/>
  <pageSetup paperSize="9" scale="97" firstPageNumber="19" orientation="portrait" useFirstPageNumber="1" horizontalDpi="300" verticalDpi="300" r:id="rId1"/>
  <headerFooter alignWithMargins="0">
    <oddFooter>&amp;Ctroškovnik 
list &amp;P</oddFooter>
  </headerFooter>
  <rowBreaks count="2" manualBreakCount="2">
    <brk id="20" max="5" man="1"/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KOSTEL</vt:lpstr>
      <vt:lpstr>List3</vt:lpstr>
      <vt:lpstr>KOSTEL!Podrucje_ispisa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Korisnik3</dc:creator>
  <cp:lastModifiedBy>kgolub</cp:lastModifiedBy>
  <cp:lastPrinted>2019-04-05T05:23:45Z</cp:lastPrinted>
  <dcterms:created xsi:type="dcterms:W3CDTF">2018-03-27T11:24:49Z</dcterms:created>
  <dcterms:modified xsi:type="dcterms:W3CDTF">2019-06-28T11:44:30Z</dcterms:modified>
</cp:coreProperties>
</file>