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VRHI PREGRADSKI" sheetId="1" r:id="rId1"/>
    <sheet name="List3" sheetId="2" r:id="rId2"/>
  </sheets>
  <definedNames>
    <definedName name="_xlnm.Print_Area" localSheetId="0">'VRHI PREGRADSKI'!$A$1:$F$58</definedName>
  </definedNames>
  <calcPr fullCalcOnLoad="1" fullPrecision="0"/>
</workbook>
</file>

<file path=xl/sharedStrings.xml><?xml version="1.0" encoding="utf-8"?>
<sst xmlns="http://schemas.openxmlformats.org/spreadsheetml/2006/main" count="48" uniqueCount="33">
  <si>
    <t>kom</t>
  </si>
  <si>
    <r>
      <t>m</t>
    </r>
    <r>
      <rPr>
        <vertAlign val="superscript"/>
        <sz val="10"/>
        <rFont val="Arial"/>
        <family val="2"/>
      </rPr>
      <t>3</t>
    </r>
  </si>
  <si>
    <r>
      <t>m</t>
    </r>
    <r>
      <rPr>
        <vertAlign val="superscript"/>
        <sz val="10"/>
        <rFont val="Arial"/>
        <family val="2"/>
      </rPr>
      <t>1</t>
    </r>
  </si>
  <si>
    <t>Dobava, doprema i ugradnja  armature i povezivanje u armaturne koševe za betonske pilote nazivnog promjera D = 40,0 cm i dužine 7,0 m prema posebnoj specifikaciji (uzdužne šipke  8 prof. 16, spiralna prof. 10, i okrugle vilice za ukrutu prof. 14 na svakih 1,0 m). Stavka obuhvaća sva potrebna sredstva, materijal i rad za ugradnju armature. Obračun po komadu ugrađenih armaturnih koševa za pojedinačne pilote.</t>
  </si>
  <si>
    <t xml:space="preserve">Betoniranje pilota nazivnog otvora D = 40,0 cm i dubine 7,0 m u tlu. Stavka obuhvaća dobavu, dopremu i ugradnju betona razreda tlačne čvrstoće C 30/37,  zrno agregata maksimalno    d = 16,0 mm s dodatkom za poboljšanje ugradivosti. Stavka obuhvaća sva potrebna sredstva, materijal i rad za ugradnju betona. Obračun po komadu izbetoniranih pilota. </t>
  </si>
  <si>
    <t>Dobava i ugradnja kamenog materijala za gornji sloj prometnice na izvedenu ispunu "kofera", kameni materijal 0-32,0 mm.</t>
  </si>
  <si>
    <t>U K U P N O:</t>
  </si>
  <si>
    <t>PDV 25%</t>
  </si>
  <si>
    <t>S V E U K U P N O:</t>
  </si>
  <si>
    <r>
      <t>m</t>
    </r>
    <r>
      <rPr>
        <vertAlign val="superscript"/>
        <sz val="10"/>
        <rFont val="Arial"/>
        <family val="2"/>
      </rPr>
      <t>2</t>
    </r>
  </si>
  <si>
    <t>izljevna glava</t>
  </si>
  <si>
    <t>Izrada donjeg stroja kolničke konstrukcije na mjestu iskopa "kofera" na način da se polažu slojevi lomljenog kamena. Stavka obuhvaća dostavu materijala, potrebna sredstva, materijal i rad. Obračun po m3 izvedene donje kolničke konstrukcije.</t>
  </si>
  <si>
    <t>Dobava, dostava i ugradnja armaturne pocinčane gabionske mreže uz betonske pilote i na dno kofera radi učvršćenja slojeva lomljenog kamena koji će se ugraditi na mjestu iskopanih kofera, visina postavljene mreže 2,15 m + širina 2,0 m. Stavka obuhvaća dostavu materijala, potrebna sredstva, materijal i rad. Obračun po m1 položene mreže.</t>
  </si>
  <si>
    <t>Dobava, dostava i ugradnja geotekstila po obodu kofera ispod zasipa 200 g/m2. Stavka obuhvaća dostavu materijala, potrebna sredstva, materijal i rad. Obračun po m2.</t>
  </si>
  <si>
    <t>Dobava pješčanog materijala i razastiranje na mjestima predviđenim za bankine u sloju prosječne debljine 15 cm, uključivo grubo i fino planiranje te valjanje (izvode se na dijelovima ceste s asfaltnim kolnikom).</t>
  </si>
  <si>
    <t>Bušenje otvora u tlu za betonske pilote nazivnog otvora D = 40,0 cm, dubine do 7,0 metara. Buši se kroz zemljani pokrovni materijal i kroz laporastu podlogu. U jediničnoj cijeni sadržan je sav potreban materijal, sredstva i rad na bušenju. Obračun po komadu bušotine dubine 7,0 m.</t>
  </si>
  <si>
    <t>Rezanje i razgradnja postojećeg asfalta, utovar i odvoz iskopanog razgrađenog materijala na deponij za zbrinjavanje takve vrste otpada.</t>
  </si>
  <si>
    <t>Betoniranje naglavne grede na vrhu pilota dim. 40,0/50,0 cm. Stavka obuhvaća: dobavu, dopremu i ugradnju armature prema posebnoj specifikaciji (uzdužna 8 prof. 14, vilice prof. 8/20 cm); dobavu, dopremu i ugradnju betona razreda tlačne čvrstoće C 30/37; razreda izloženosti XF4, XD3, njegu mladog betona i dvostranu oplatu. Stavka obuhvaća sva potrebna sredstva, materijal i rad. Obračun po m3 izvedenog betona.</t>
  </si>
  <si>
    <t xml:space="preserve">Izrada bitumeniziranog nosivog sloja pristupne ceste od asfaltne mješavine tipa BNS 22, deb. sloja 6 cm u uvaljanom stanju. Svi radovi trebaju biti izvedeni prema Općim tehničkim uvjetima za radove na cestama (IGH 2001, knjiga III) ili jednakovrijednim normama. Nakon završetka asfalterskih radova obavezno odrediti sastav asfaltne mješavine te odrediti sastav i svojstva laboratorijskog probnog tijela te izdati atest.  </t>
  </si>
  <si>
    <t xml:space="preserve">Izrada trošivog (habajućeg) sloja prometnice od asfaltne mješavine tipa AB 11 SURF 50/70 deb. sloja 4 cm u uvaljanom stanju. Svi radovi trebaju biti izvedeni prema Općim tehničkim uvjetima za radove na cestama (IGH 2001, knjiga III) ili jednakovrijednim normama. Nakon završetka asfalterskih radova obavezno odrediti sastav asfaltne mješavine te sastav i svojstva laboratorijskog probnog tijela te izdati atest.  </t>
  </si>
  <si>
    <r>
      <rPr>
        <b/>
        <sz val="11"/>
        <rFont val="Calibri"/>
        <family val="2"/>
      </rPr>
      <t>dužina zahvata klizišta 65,0 m</t>
    </r>
    <r>
      <rPr>
        <sz val="11"/>
        <rFont val="Calibri"/>
        <family val="2"/>
      </rPr>
      <t xml:space="preserve"> </t>
    </r>
  </si>
  <si>
    <t>kamena obloga kanala</t>
  </si>
  <si>
    <t>iskop-niveliranje postojećeg kanala</t>
  </si>
  <si>
    <t>propust - korigirana cijev DN 500</t>
  </si>
  <si>
    <t>Proširenje i niveliranje postojećeg odvodnog kanala sa padovima prema propustu. Kanal nakon pripreme obložiti kamenim materijalom položneim u beton C20/25, razreda izloženosti XF4, XD3. razvijena širina kanala cca 2,5 m. U cijenu stavke uključiti nabavu dopremu i ugradnju propusta ispod ceste od korigirane cijevi DN 500 sa dvostrukom stijenkom, obetoniravanje cijevi betonom C 25/30, izradu ispusta u betonsku kanalicu za bujične vode, te nabava i ugradnja betonskih kanalica za bujične vode sa svim predradnjama i izradom izljevne glave od kamena  te sav potreban rad i materijal.</t>
  </si>
  <si>
    <t>trapezna betonska kanalica za bujične vode</t>
  </si>
  <si>
    <t>Iskop postojeće kolničke konstrukcije (vađenje "kofera") uz izbetonirane betonske pilote nakon vezanja betona. Dubina iskopa 2,0 m, širina 2,0 m, utovar i odvoz iskopanog materijala. U cijenu stavke uključiti uklanjanje i čišćenje raslinja u zoni zahvata, te razgradnju postoječeg propusta.</t>
  </si>
  <si>
    <t xml:space="preserve">Uređenje ukupne plohe saniranog klizišta, sa gornje i donje strane ceste. Poravnati plohu klizišta da bi se mogao izvesti cjeloviti sustav površinske odvodnje i da se zatvore pukotinske zone da voda ne ulazi u dubinu tla. </t>
  </si>
  <si>
    <t>1. SANACIJA KLIZIŠTA - VRHI PREGRADSKI</t>
  </si>
  <si>
    <t>jed. mjere</t>
  </si>
  <si>
    <t>količina</t>
  </si>
  <si>
    <t>cijena</t>
  </si>
  <si>
    <t>jed. cijena</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</si>
</sst>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0.00;;"/>
    <numFmt numFmtId="167" formatCode="_-* #,##0.00\ _k_n_-;\-* #,##0.00\ _k_n_-;_-* \-??\ _k_n_-;_-@_-"/>
    <numFmt numFmtId="168" formatCode="_-* #,##0.00\ [$kn-41A]_-;\-* #,##0.00\ [$kn-41A]_-;_-* &quot;-&quot;??\ [$kn-41A]_-;_-@_-"/>
  </numFmts>
  <fonts count="49">
    <font>
      <sz val="10"/>
      <name val="Arial"/>
      <family val="2"/>
    </font>
    <font>
      <sz val="10"/>
      <name val="CRO_Swiss-Normal"/>
      <family val="2"/>
    </font>
    <font>
      <sz val="11"/>
      <name val="Calibri"/>
      <family val="2"/>
    </font>
    <font>
      <sz val="12"/>
      <name val="Calibri"/>
      <family val="2"/>
    </font>
    <font>
      <b/>
      <sz val="10"/>
      <name val="Arial"/>
      <family val="2"/>
    </font>
    <font>
      <sz val="11"/>
      <color indexed="10"/>
      <name val="Calibri"/>
      <family val="2"/>
    </font>
    <font>
      <vertAlign val="superscript"/>
      <sz val="10"/>
      <name val="Arial"/>
      <family val="2"/>
    </font>
    <font>
      <sz val="10"/>
      <name val="Calibri"/>
      <family val="2"/>
    </font>
    <font>
      <sz val="10"/>
      <color indexed="10"/>
      <name val="Arial"/>
      <family val="2"/>
    </font>
    <font>
      <sz val="10"/>
      <color indexed="10"/>
      <name val="Calibri"/>
      <family val="2"/>
    </font>
    <font>
      <b/>
      <sz val="11"/>
      <name val="Calibri"/>
      <family val="2"/>
    </font>
    <font>
      <b/>
      <sz val="12"/>
      <name val="Calibri"/>
      <family val="2"/>
    </font>
    <font>
      <sz val="11"/>
      <color indexed="8"/>
      <name val="Calibri"/>
      <family val="2"/>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10"/>
      <color indexed="8"/>
      <name val="Arial"/>
      <family val="2"/>
    </font>
    <font>
      <sz val="10"/>
      <color indexed="8"/>
      <name val="Arial"/>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1" fillId="0" borderId="0">
      <alignment/>
      <protection/>
    </xf>
    <xf numFmtId="0" fontId="1" fillId="0" borderId="0">
      <alignment/>
      <protection/>
    </xf>
    <xf numFmtId="9" fontId="0" fillId="0" borderId="0" applyFill="0" applyBorder="0" applyAlignment="0" applyProtection="0"/>
    <xf numFmtId="0" fontId="41" fillId="0" borderId="7" applyNumberFormat="0" applyFill="0" applyAlignment="0" applyProtection="0"/>
    <xf numFmtId="0" fontId="42" fillId="31"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3" applyNumberFormat="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0" fillId="0" borderId="0" applyFill="0" applyBorder="0" applyAlignment="0" applyProtection="0"/>
  </cellStyleXfs>
  <cellXfs count="46">
    <xf numFmtId="0" fontId="0" fillId="0" borderId="0" xfId="0" applyAlignment="1">
      <alignment/>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center"/>
    </xf>
    <xf numFmtId="2" fontId="2" fillId="0" borderId="0" xfId="0" applyNumberFormat="1" applyFont="1" applyAlignment="1">
      <alignment/>
    </xf>
    <xf numFmtId="0" fontId="2" fillId="0" borderId="0" xfId="0" applyFont="1" applyAlignment="1">
      <alignment/>
    </xf>
    <xf numFmtId="0" fontId="2" fillId="0" borderId="0" xfId="0" applyFont="1" applyAlignment="1">
      <alignment horizontal="left"/>
    </xf>
    <xf numFmtId="0" fontId="4" fillId="33" borderId="10"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justify" vertical="top" wrapText="1"/>
    </xf>
    <xf numFmtId="2" fontId="2" fillId="0" borderId="0" xfId="0" applyNumberFormat="1" applyFont="1" applyAlignment="1">
      <alignment horizontal="center"/>
    </xf>
    <xf numFmtId="0" fontId="0" fillId="0" borderId="0" xfId="0" applyAlignment="1">
      <alignment vertical="top" wrapText="1"/>
    </xf>
    <xf numFmtId="0" fontId="5" fillId="0" borderId="0" xfId="0" applyFont="1" applyAlignment="1">
      <alignment horizontal="center" vertical="top"/>
    </xf>
    <xf numFmtId="0" fontId="5" fillId="0" borderId="0" xfId="0" applyFont="1" applyAlignment="1">
      <alignment horizontal="center"/>
    </xf>
    <xf numFmtId="2" fontId="5" fillId="0" borderId="0" xfId="0" applyNumberFormat="1" applyFont="1" applyAlignment="1">
      <alignment/>
    </xf>
    <xf numFmtId="0" fontId="5" fillId="0" borderId="0" xfId="0" applyFont="1" applyAlignment="1">
      <alignment/>
    </xf>
    <xf numFmtId="0" fontId="0" fillId="0" borderId="0" xfId="0" applyAlignment="1">
      <alignment horizontal="center"/>
    </xf>
    <xf numFmtId="2" fontId="7" fillId="0" borderId="0" xfId="0" applyNumberFormat="1" applyFont="1" applyAlignment="1">
      <alignment horizontal="center"/>
    </xf>
    <xf numFmtId="0" fontId="5" fillId="0" borderId="0" xfId="0" applyFont="1" applyAlignment="1">
      <alignment vertical="top" wrapText="1"/>
    </xf>
    <xf numFmtId="2" fontId="8" fillId="0" borderId="0" xfId="0" applyNumberFormat="1" applyFont="1" applyAlignment="1">
      <alignment horizontal="center"/>
    </xf>
    <xf numFmtId="0" fontId="8" fillId="0" borderId="0" xfId="0" applyFont="1" applyAlignment="1">
      <alignment horizontal="center"/>
    </xf>
    <xf numFmtId="2" fontId="9" fillId="0" borderId="0" xfId="0" applyNumberFormat="1" applyFont="1" applyAlignment="1">
      <alignment horizontal="center"/>
    </xf>
    <xf numFmtId="0" fontId="0" fillId="0" borderId="0" xfId="0" applyAlignment="1">
      <alignment horizontal="center" wrapText="1"/>
    </xf>
    <xf numFmtId="2" fontId="0" fillId="0" borderId="0" xfId="0" applyNumberFormat="1" applyAlignment="1">
      <alignment horizontal="center"/>
    </xf>
    <xf numFmtId="0" fontId="8" fillId="0" borderId="0" xfId="0" applyFont="1" applyAlignment="1">
      <alignment horizontal="center" wrapText="1"/>
    </xf>
    <xf numFmtId="2" fontId="10" fillId="0" borderId="0" xfId="0" applyNumberFormat="1" applyFont="1" applyAlignment="1">
      <alignment/>
    </xf>
    <xf numFmtId="0" fontId="2" fillId="0" borderId="0" xfId="0" applyFont="1" applyAlignment="1">
      <alignment horizontal="right" vertical="center" wrapText="1"/>
    </xf>
    <xf numFmtId="0" fontId="2" fillId="0" borderId="0" xfId="0" applyFont="1" applyAlignment="1">
      <alignment horizontal="right" vertical="top" wrapText="1"/>
    </xf>
    <xf numFmtId="168" fontId="2" fillId="0" borderId="0" xfId="0" applyNumberFormat="1" applyFont="1" applyAlignment="1">
      <alignment horizontal="center" vertical="center"/>
    </xf>
    <xf numFmtId="0" fontId="3" fillId="0" borderId="0" xfId="0" applyFont="1" applyAlignment="1">
      <alignment horizontal="right" vertical="top" wrapText="1"/>
    </xf>
    <xf numFmtId="0" fontId="2" fillId="34" borderId="11" xfId="0" applyFont="1" applyFill="1" applyBorder="1" applyAlignment="1">
      <alignment horizontal="center" vertical="top"/>
    </xf>
    <xf numFmtId="0" fontId="2" fillId="34" borderId="11" xfId="0" applyFont="1" applyFill="1" applyBorder="1" applyAlignment="1">
      <alignment horizontal="center"/>
    </xf>
    <xf numFmtId="0" fontId="11" fillId="34" borderId="11" xfId="0" applyFont="1" applyFill="1" applyBorder="1" applyAlignment="1">
      <alignment horizontal="right" vertical="center" wrapText="1"/>
    </xf>
    <xf numFmtId="0" fontId="30" fillId="0" borderId="0" xfId="0" applyFont="1" applyAlignment="1">
      <alignment horizontal="left"/>
    </xf>
    <xf numFmtId="2" fontId="47" fillId="33" borderId="12" xfId="0" applyNumberFormat="1" applyFont="1" applyFill="1" applyBorder="1" applyAlignment="1">
      <alignment horizontal="left" shrinkToFit="1"/>
    </xf>
    <xf numFmtId="4" fontId="30" fillId="0" borderId="0" xfId="0" applyNumberFormat="1" applyFont="1" applyAlignment="1">
      <alignment/>
    </xf>
    <xf numFmtId="2" fontId="30" fillId="0" borderId="0" xfId="0" applyNumberFormat="1" applyFont="1" applyAlignment="1">
      <alignment/>
    </xf>
    <xf numFmtId="2" fontId="30" fillId="0" borderId="0" xfId="0" applyNumberFormat="1" applyFont="1" applyAlignment="1">
      <alignment horizontal="right"/>
    </xf>
    <xf numFmtId="166" fontId="48" fillId="35" borderId="12" xfId="0" applyNumberFormat="1" applyFont="1" applyFill="1" applyBorder="1" applyAlignment="1">
      <alignment horizontal="right" vertical="top"/>
    </xf>
    <xf numFmtId="168" fontId="30" fillId="0" borderId="0" xfId="0" applyNumberFormat="1" applyFont="1" applyAlignment="1">
      <alignment horizontal="center" vertical="center"/>
    </xf>
    <xf numFmtId="4" fontId="45" fillId="0" borderId="0" xfId="0" applyNumberFormat="1" applyFont="1" applyAlignment="1">
      <alignment/>
    </xf>
    <xf numFmtId="2" fontId="30" fillId="34" borderId="11" xfId="0" applyNumberFormat="1" applyFont="1" applyFill="1" applyBorder="1" applyAlignment="1">
      <alignment/>
    </xf>
    <xf numFmtId="168" fontId="10" fillId="34" borderId="11" xfId="0" applyNumberFormat="1" applyFont="1" applyFill="1" applyBorder="1" applyAlignment="1">
      <alignment horizontal="center" vertical="center"/>
    </xf>
    <xf numFmtId="0" fontId="4" fillId="33" borderId="13" xfId="0" applyFont="1" applyFill="1" applyBorder="1" applyAlignment="1">
      <alignment horizontal="left" shrinkToFit="1"/>
    </xf>
    <xf numFmtId="0" fontId="4" fillId="33" borderId="13" xfId="0" applyFont="1" applyFill="1" applyBorder="1" applyAlignment="1">
      <alignment horizontal="center" wrapText="1"/>
    </xf>
    <xf numFmtId="168" fontId="10" fillId="0" borderId="0" xfId="0" applyNumberFormat="1" applyFont="1" applyAlignment="1">
      <alignment horizontal="center" vertical="center"/>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Obično 2" xfId="50"/>
    <cellStyle name="Obično 4" xfId="51"/>
    <cellStyle name="Percent" xfId="52"/>
    <cellStyle name="Povezana ćelija"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8"/>
  <sheetViews>
    <sheetView showZeros="0" tabSelected="1" view="pageBreakPreview" zoomScaleSheetLayoutView="100" workbookViewId="0" topLeftCell="A43">
      <selection activeCell="E8" sqref="E8"/>
    </sheetView>
  </sheetViews>
  <sheetFormatPr defaultColWidth="8.8515625" defaultRowHeight="12.75"/>
  <cols>
    <col min="1" max="1" width="6.7109375" style="1" customWidth="1"/>
    <col min="2" max="2" width="40.7109375" style="2" customWidth="1"/>
    <col min="3" max="3" width="10.140625" style="3" bestFit="1" customWidth="1"/>
    <col min="4" max="4" width="8.8515625" style="4" customWidth="1"/>
    <col min="5" max="5" width="10.421875" style="35" bestFit="1" customWidth="1"/>
    <col min="6" max="6" width="11.57421875" style="36" customWidth="1"/>
    <col min="7" max="16384" width="8.8515625" style="5" customWidth="1"/>
  </cols>
  <sheetData>
    <row r="1" spans="3:6" ht="15">
      <c r="C1" s="6"/>
      <c r="D1" s="6"/>
      <c r="E1" s="33"/>
      <c r="F1" s="33"/>
    </row>
    <row r="2" spans="1:6" ht="15">
      <c r="A2" s="7"/>
      <c r="B2" s="43" t="s">
        <v>28</v>
      </c>
      <c r="C2" s="43"/>
      <c r="D2" s="43"/>
      <c r="E2" s="43"/>
      <c r="F2" s="34"/>
    </row>
    <row r="4" ht="15">
      <c r="B4" s="2" t="s">
        <v>20</v>
      </c>
    </row>
    <row r="5" spans="3:6" ht="15">
      <c r="C5" s="3" t="s">
        <v>29</v>
      </c>
      <c r="D5" s="4" t="s">
        <v>30</v>
      </c>
      <c r="E5" s="35" t="s">
        <v>32</v>
      </c>
      <c r="F5" s="36" t="s">
        <v>31</v>
      </c>
    </row>
    <row r="6" spans="1:6" ht="90.75" customHeight="1">
      <c r="A6" s="8">
        <v>1</v>
      </c>
      <c r="B6" s="9" t="s">
        <v>15</v>
      </c>
      <c r="C6" s="3" t="s">
        <v>0</v>
      </c>
      <c r="D6" s="10">
        <v>45</v>
      </c>
      <c r="E6" s="35">
        <v>0</v>
      </c>
      <c r="F6" s="37">
        <f>PRODUCT(D6,E6)</f>
        <v>0</v>
      </c>
    </row>
    <row r="7" ht="15">
      <c r="F7" s="37"/>
    </row>
    <row r="8" spans="1:6" ht="132" customHeight="1">
      <c r="A8" s="8">
        <v>2</v>
      </c>
      <c r="B8" s="11" t="s">
        <v>3</v>
      </c>
      <c r="C8" s="3" t="s">
        <v>0</v>
      </c>
      <c r="D8" s="10">
        <v>45</v>
      </c>
      <c r="E8" s="35">
        <v>0</v>
      </c>
      <c r="F8" s="37">
        <f>PRODUCT(D8,E8)</f>
        <v>0</v>
      </c>
    </row>
    <row r="9" spans="1:6" ht="15">
      <c r="A9" s="8"/>
      <c r="B9" s="11"/>
      <c r="D9" s="10"/>
      <c r="F9" s="37"/>
    </row>
    <row r="10" spans="1:2" ht="90.75" customHeight="1">
      <c r="A10" s="8">
        <v>3</v>
      </c>
      <c r="B10" s="9" t="s">
        <v>4</v>
      </c>
    </row>
    <row r="11" spans="3:6" ht="15">
      <c r="C11" s="16" t="s">
        <v>0</v>
      </c>
      <c r="D11" s="17">
        <v>45</v>
      </c>
      <c r="E11" s="35">
        <v>0</v>
      </c>
      <c r="F11" s="37">
        <f>PRODUCT(D11,E11)</f>
        <v>0</v>
      </c>
    </row>
    <row r="12" spans="3:6" ht="15">
      <c r="C12" s="16"/>
      <c r="D12" s="17"/>
      <c r="F12" s="37"/>
    </row>
    <row r="13" spans="1:2" ht="44.25" customHeight="1">
      <c r="A13" s="8">
        <v>4</v>
      </c>
      <c r="B13" s="9" t="s">
        <v>16</v>
      </c>
    </row>
    <row r="14" spans="3:6" ht="15">
      <c r="C14" s="16" t="s">
        <v>9</v>
      </c>
      <c r="D14" s="17">
        <v>200</v>
      </c>
      <c r="E14" s="35">
        <v>0</v>
      </c>
      <c r="F14" s="37">
        <f>PRODUCT(D14,E14)</f>
        <v>0</v>
      </c>
    </row>
    <row r="15" spans="1:6" s="15" customFormat="1" ht="11.25" customHeight="1">
      <c r="A15" s="12"/>
      <c r="B15" s="18"/>
      <c r="C15" s="13"/>
      <c r="D15" s="19"/>
      <c r="E15" s="35"/>
      <c r="F15" s="37"/>
    </row>
    <row r="16" spans="1:2" ht="83.25" customHeight="1">
      <c r="A16" s="8">
        <v>5</v>
      </c>
      <c r="B16" s="9" t="s">
        <v>26</v>
      </c>
    </row>
    <row r="17" spans="3:6" ht="15">
      <c r="C17" s="16" t="s">
        <v>1</v>
      </c>
      <c r="D17" s="17">
        <v>290</v>
      </c>
      <c r="E17" s="35">
        <v>0</v>
      </c>
      <c r="F17" s="37">
        <f>PRODUCT(D17,E17)</f>
        <v>0</v>
      </c>
    </row>
    <row r="18" spans="3:6" ht="12" customHeight="1">
      <c r="C18" s="16"/>
      <c r="D18" s="17"/>
      <c r="F18" s="37"/>
    </row>
    <row r="19" spans="1:2" ht="108" customHeight="1">
      <c r="A19" s="8">
        <v>6</v>
      </c>
      <c r="B19" s="9" t="s">
        <v>12</v>
      </c>
    </row>
    <row r="20" spans="3:6" ht="15">
      <c r="C20" s="16" t="s">
        <v>2</v>
      </c>
      <c r="D20" s="17">
        <v>70</v>
      </c>
      <c r="E20" s="35">
        <v>0</v>
      </c>
      <c r="F20" s="37">
        <f>PRODUCT(D20,E20)</f>
        <v>0</v>
      </c>
    </row>
    <row r="21" spans="1:2" ht="178.5">
      <c r="A21" s="8">
        <v>7</v>
      </c>
      <c r="B21" s="9" t="s">
        <v>24</v>
      </c>
    </row>
    <row r="22" spans="2:6" ht="15">
      <c r="B22" s="9" t="s">
        <v>22</v>
      </c>
      <c r="C22" s="16" t="s">
        <v>2</v>
      </c>
      <c r="D22" s="17">
        <v>37</v>
      </c>
      <c r="E22" s="35">
        <v>0</v>
      </c>
      <c r="F22" s="37">
        <f>PRODUCT(D22,E22)</f>
        <v>0</v>
      </c>
    </row>
    <row r="23" spans="2:6" ht="15">
      <c r="B23" s="9" t="s">
        <v>21</v>
      </c>
      <c r="C23" s="16" t="s">
        <v>2</v>
      </c>
      <c r="D23" s="17">
        <v>37</v>
      </c>
      <c r="E23" s="35">
        <v>0</v>
      </c>
      <c r="F23" s="37">
        <f>PRODUCT(D23,E23)</f>
        <v>0</v>
      </c>
    </row>
    <row r="24" spans="2:6" ht="15">
      <c r="B24" s="9" t="s">
        <v>23</v>
      </c>
      <c r="C24" s="16" t="s">
        <v>2</v>
      </c>
      <c r="D24" s="17">
        <v>7</v>
      </c>
      <c r="E24" s="35">
        <v>0</v>
      </c>
      <c r="F24" s="37">
        <f>PRODUCT(D24,E24)</f>
        <v>0</v>
      </c>
    </row>
    <row r="25" spans="2:6" ht="15">
      <c r="B25" s="9" t="s">
        <v>25</v>
      </c>
      <c r="C25" s="16" t="s">
        <v>2</v>
      </c>
      <c r="D25" s="17">
        <v>30</v>
      </c>
      <c r="E25" s="35">
        <v>0</v>
      </c>
      <c r="F25" s="37">
        <f>PRODUCT(D25,E25)</f>
        <v>0</v>
      </c>
    </row>
    <row r="26" spans="2:6" ht="15">
      <c r="B26" s="9" t="s">
        <v>10</v>
      </c>
      <c r="C26" s="16" t="s">
        <v>0</v>
      </c>
      <c r="D26" s="17">
        <v>1</v>
      </c>
      <c r="E26" s="35">
        <v>0</v>
      </c>
      <c r="F26" s="37">
        <f>PRODUCT(D26,E26)</f>
        <v>0</v>
      </c>
    </row>
    <row r="27" spans="3:6" ht="15">
      <c r="C27" s="16"/>
      <c r="D27" s="17"/>
      <c r="F27" s="37"/>
    </row>
    <row r="28" spans="1:2" ht="60.75" customHeight="1">
      <c r="A28" s="8">
        <v>8</v>
      </c>
      <c r="B28" s="9" t="s">
        <v>13</v>
      </c>
    </row>
    <row r="29" spans="3:6" ht="15">
      <c r="C29" s="16" t="s">
        <v>9</v>
      </c>
      <c r="D29" s="17">
        <v>470</v>
      </c>
      <c r="E29" s="35">
        <v>0</v>
      </c>
      <c r="F29" s="37">
        <f>PRODUCT(D29,E29)</f>
        <v>0</v>
      </c>
    </row>
    <row r="30" spans="1:6" s="15" customFormat="1" ht="15">
      <c r="A30" s="12"/>
      <c r="B30" s="18"/>
      <c r="C30" s="20"/>
      <c r="D30" s="21"/>
      <c r="E30" s="35"/>
      <c r="F30" s="37"/>
    </row>
    <row r="31" spans="1:6" ht="81" customHeight="1">
      <c r="A31" s="8">
        <v>9</v>
      </c>
      <c r="B31" s="9" t="s">
        <v>11</v>
      </c>
      <c r="C31" s="16"/>
      <c r="D31" s="17"/>
      <c r="F31" s="37"/>
    </row>
    <row r="32" spans="1:6" ht="15.75" customHeight="1">
      <c r="A32" s="16"/>
      <c r="B32" s="22"/>
      <c r="C32" s="16" t="s">
        <v>1</v>
      </c>
      <c r="D32" s="23">
        <v>290</v>
      </c>
      <c r="E32" s="35">
        <v>0</v>
      </c>
      <c r="F32" s="37">
        <f>PRODUCT(D32,E32)</f>
        <v>0</v>
      </c>
    </row>
    <row r="33" spans="1:6" s="15" customFormat="1" ht="15.75" customHeight="1">
      <c r="A33" s="20"/>
      <c r="B33" s="24"/>
      <c r="C33" s="20"/>
      <c r="D33" s="19"/>
      <c r="E33" s="35"/>
      <c r="F33" s="37"/>
    </row>
    <row r="34" spans="1:6" ht="127.5" customHeight="1">
      <c r="A34" s="8">
        <v>10</v>
      </c>
      <c r="B34" s="9" t="s">
        <v>17</v>
      </c>
      <c r="C34" s="16"/>
      <c r="D34" s="17"/>
      <c r="F34" s="37"/>
    </row>
    <row r="35" spans="1:6" ht="15.75" customHeight="1">
      <c r="A35" s="16"/>
      <c r="B35" s="22"/>
      <c r="C35" s="16" t="s">
        <v>1</v>
      </c>
      <c r="D35" s="23">
        <v>15</v>
      </c>
      <c r="E35" s="35">
        <v>0</v>
      </c>
      <c r="F35" s="37">
        <f>PRODUCT(D35,E35)</f>
        <v>0</v>
      </c>
    </row>
    <row r="36" spans="1:6" s="15" customFormat="1" ht="15">
      <c r="A36" s="12"/>
      <c r="B36" s="18"/>
      <c r="C36" s="20"/>
      <c r="D36" s="21"/>
      <c r="E36" s="35"/>
      <c r="F36" s="37"/>
    </row>
    <row r="37" spans="1:6" ht="38.25">
      <c r="A37" s="8">
        <v>11</v>
      </c>
      <c r="B37" s="9" t="s">
        <v>5</v>
      </c>
      <c r="C37" s="16"/>
      <c r="D37" s="17"/>
      <c r="F37" s="37"/>
    </row>
    <row r="38" spans="3:6" ht="15">
      <c r="C38" s="16" t="s">
        <v>1</v>
      </c>
      <c r="D38" s="17">
        <v>80</v>
      </c>
      <c r="E38" s="35">
        <v>0</v>
      </c>
      <c r="F38" s="37">
        <f>PRODUCT(D38,E38)</f>
        <v>0</v>
      </c>
    </row>
    <row r="39" spans="3:6" ht="15">
      <c r="C39" s="16"/>
      <c r="D39" s="17"/>
      <c r="F39" s="37"/>
    </row>
    <row r="40" spans="1:6" ht="127.5">
      <c r="A40" s="8">
        <v>12</v>
      </c>
      <c r="B40" s="9" t="s">
        <v>18</v>
      </c>
      <c r="C40" s="16"/>
      <c r="D40" s="17"/>
      <c r="F40" s="37"/>
    </row>
    <row r="41" spans="3:6" ht="15">
      <c r="C41" s="16" t="s">
        <v>9</v>
      </c>
      <c r="D41" s="17">
        <v>200</v>
      </c>
      <c r="E41" s="35">
        <v>0</v>
      </c>
      <c r="F41" s="37">
        <f>PRODUCT(D41,E41)</f>
        <v>0</v>
      </c>
    </row>
    <row r="42" spans="1:6" s="15" customFormat="1" ht="15">
      <c r="A42" s="12"/>
      <c r="B42" s="18"/>
      <c r="C42" s="20"/>
      <c r="D42" s="21"/>
      <c r="E42" s="35"/>
      <c r="F42" s="37"/>
    </row>
    <row r="43" spans="1:6" ht="114.75">
      <c r="A43" s="8">
        <v>13</v>
      </c>
      <c r="B43" s="9" t="s">
        <v>19</v>
      </c>
      <c r="C43" s="16"/>
      <c r="D43" s="17"/>
      <c r="F43" s="37"/>
    </row>
    <row r="44" spans="3:6" ht="15">
      <c r="C44" s="16" t="s">
        <v>9</v>
      </c>
      <c r="D44" s="17">
        <v>200</v>
      </c>
      <c r="E44" s="35">
        <v>0</v>
      </c>
      <c r="F44" s="37">
        <f>PRODUCT(D44,E44)</f>
        <v>0</v>
      </c>
    </row>
    <row r="45" spans="3:6" ht="15">
      <c r="C45" s="16"/>
      <c r="D45" s="17"/>
      <c r="F45" s="37"/>
    </row>
    <row r="46" spans="1:6" ht="63.75">
      <c r="A46" s="8">
        <v>14</v>
      </c>
      <c r="B46" s="9" t="s">
        <v>14</v>
      </c>
      <c r="C46" s="16"/>
      <c r="D46" s="17"/>
      <c r="F46" s="37"/>
    </row>
    <row r="47" spans="3:6" ht="15">
      <c r="C47" s="16" t="s">
        <v>9</v>
      </c>
      <c r="D47" s="17">
        <v>65</v>
      </c>
      <c r="E47" s="35">
        <v>0</v>
      </c>
      <c r="F47" s="37">
        <f>PRODUCT(D47,E47)</f>
        <v>0</v>
      </c>
    </row>
    <row r="48" spans="1:6" ht="63.75">
      <c r="A48" s="8">
        <v>15</v>
      </c>
      <c r="B48" s="9" t="s">
        <v>27</v>
      </c>
      <c r="C48" s="16"/>
      <c r="D48" s="17"/>
      <c r="F48" s="37"/>
    </row>
    <row r="49" spans="3:6" ht="15">
      <c r="C49" s="16" t="s">
        <v>9</v>
      </c>
      <c r="D49" s="17">
        <v>400</v>
      </c>
      <c r="E49" s="35">
        <v>0</v>
      </c>
      <c r="F49" s="37">
        <f>PRODUCT(D49,E49)</f>
        <v>0</v>
      </c>
    </row>
    <row r="50" spans="1:6" s="15" customFormat="1" ht="15">
      <c r="A50" s="12"/>
      <c r="B50" s="18"/>
      <c r="C50" s="13"/>
      <c r="D50" s="14"/>
      <c r="E50" s="35"/>
      <c r="F50" s="36"/>
    </row>
    <row r="51" spans="1:6" ht="15" customHeight="1">
      <c r="A51" s="7"/>
      <c r="B51" s="44" t="s">
        <v>6</v>
      </c>
      <c r="C51" s="44"/>
      <c r="D51" s="44"/>
      <c r="E51" s="44"/>
      <c r="F51" s="38">
        <f>SUM(F6:F50)</f>
        <v>0</v>
      </c>
    </row>
    <row r="52" spans="1:6" s="15" customFormat="1" ht="15">
      <c r="A52" s="12"/>
      <c r="B52" s="18"/>
      <c r="C52" s="13"/>
      <c r="D52" s="14"/>
      <c r="E52" s="35"/>
      <c r="F52" s="36"/>
    </row>
    <row r="53" spans="1:6" s="15" customFormat="1" ht="15">
      <c r="A53" s="12"/>
      <c r="B53" s="18"/>
      <c r="C53" s="13"/>
      <c r="D53" s="14"/>
      <c r="E53" s="35"/>
      <c r="F53" s="36"/>
    </row>
    <row r="55" spans="1:6" s="15" customFormat="1" ht="7.5" customHeight="1">
      <c r="A55" s="12"/>
      <c r="B55" s="26"/>
      <c r="C55" s="3"/>
      <c r="D55" s="28"/>
      <c r="E55" s="39"/>
      <c r="F55" s="36"/>
    </row>
    <row r="56" spans="2:5" ht="15.75">
      <c r="B56" s="29" t="s">
        <v>7</v>
      </c>
      <c r="D56" s="45">
        <f>F51*0.25</f>
        <v>0</v>
      </c>
      <c r="E56" s="45"/>
    </row>
    <row r="57" spans="2:5" ht="10.5" customHeight="1">
      <c r="B57" s="27"/>
      <c r="D57" s="25"/>
      <c r="E57" s="40"/>
    </row>
    <row r="58" spans="1:6" ht="15.75">
      <c r="A58" s="30"/>
      <c r="B58" s="32" t="s">
        <v>8</v>
      </c>
      <c r="C58" s="31"/>
      <c r="D58" s="42">
        <f>D56+F51</f>
        <v>0</v>
      </c>
      <c r="E58" s="42"/>
      <c r="F58" s="41"/>
    </row>
  </sheetData>
  <sheetProtection selectLockedCells="1" selectUnlockedCells="1"/>
  <mergeCells count="4">
    <mergeCell ref="D58:E58"/>
    <mergeCell ref="B2:E2"/>
    <mergeCell ref="B51:E51"/>
    <mergeCell ref="D56:E56"/>
  </mergeCells>
  <printOptions/>
  <pageMargins left="0.7874015748031497" right="0.7874015748031497" top="0.7874015748031497" bottom="0.7874015748031497" header="0.5118110236220472" footer="0.5118110236220472"/>
  <pageSetup firstPageNumber="19" useFirstPageNumber="1" horizontalDpi="300" verticalDpi="300" orientation="portrait" paperSize="9" scale="97" r:id="rId1"/>
  <headerFooter alignWithMargins="0">
    <oddFooter>&amp;Ctroškovnik 
list &amp;P</oddFooter>
  </headerFooter>
  <rowBreaks count="2" manualBreakCount="2">
    <brk id="20" max="5" man="1"/>
    <brk id="35"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Korisnik3</dc:creator>
  <cp:keywords/>
  <dc:description/>
  <cp:lastModifiedBy>kgolub</cp:lastModifiedBy>
  <cp:lastPrinted>2019-03-19T12:52:55Z</cp:lastPrinted>
  <dcterms:created xsi:type="dcterms:W3CDTF">2018-03-27T11:24:49Z</dcterms:created>
  <dcterms:modified xsi:type="dcterms:W3CDTF">2019-06-28T11:49:07Z</dcterms:modified>
  <cp:category/>
  <cp:version/>
  <cp:contentType/>
  <cp:contentStatus/>
</cp:coreProperties>
</file>