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20. sjednica GV\20. sjednica Odluke i Zaključci\"/>
    </mc:Choice>
  </mc:AlternateContent>
  <xr:revisionPtr revIDLastSave="0" documentId="8_{3840C471-7EB5-415E-A39D-FD72861604D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 l="1"/>
  <c r="O32" i="1"/>
  <c r="O35" i="1"/>
  <c r="O42" i="1"/>
  <c r="O43" i="1"/>
  <c r="O44" i="1"/>
  <c r="O47" i="1"/>
  <c r="O55" i="1"/>
  <c r="O56" i="1"/>
  <c r="O54" i="1"/>
  <c r="O52" i="1"/>
  <c r="O50" i="1"/>
  <c r="O49" i="1"/>
  <c r="O46" i="1"/>
  <c r="O41" i="1"/>
  <c r="O39" i="1"/>
  <c r="O37" i="1"/>
  <c r="O34" i="1"/>
  <c r="O30" i="1"/>
  <c r="O28" i="1"/>
  <c r="O22" i="1"/>
  <c r="O23" i="1"/>
  <c r="O24" i="1"/>
  <c r="O25" i="1"/>
  <c r="O26" i="1"/>
  <c r="O21" i="1"/>
  <c r="N55" i="1" l="1"/>
  <c r="M55" i="1"/>
  <c r="L55" i="1"/>
  <c r="K55" i="1"/>
  <c r="J55" i="1"/>
  <c r="M50" i="1"/>
  <c r="L50" i="1"/>
  <c r="K50" i="1"/>
  <c r="J50" i="1"/>
  <c r="M56" i="1"/>
  <c r="L56" i="1"/>
  <c r="J56" i="1"/>
  <c r="N41" i="1"/>
  <c r="N42" i="1"/>
  <c r="N43" i="1"/>
  <c r="N44" i="1"/>
  <c r="N46" i="1"/>
  <c r="N47" i="1"/>
  <c r="N50" i="1" s="1"/>
  <c r="N56" i="1" s="1"/>
  <c r="N49" i="1"/>
  <c r="N52" i="1"/>
  <c r="N54" i="1"/>
  <c r="N39" i="1"/>
  <c r="N37" i="1"/>
  <c r="N35" i="1"/>
  <c r="N31" i="1"/>
  <c r="N32" i="1"/>
  <c r="N34" i="1"/>
  <c r="N30" i="1"/>
  <c r="N28" i="1"/>
  <c r="N22" i="1"/>
  <c r="N23" i="1"/>
  <c r="N24" i="1"/>
  <c r="N25" i="1"/>
  <c r="N26" i="1"/>
  <c r="N21" i="1"/>
  <c r="K56" i="1" l="1"/>
  <c r="I42" i="1"/>
  <c r="I43" i="1"/>
  <c r="I44" i="1"/>
  <c r="I35" i="1"/>
  <c r="I34" i="1"/>
  <c r="I31" i="1"/>
  <c r="I32" i="1"/>
  <c r="I28" i="1"/>
  <c r="I23" i="1"/>
  <c r="I24" i="1"/>
  <c r="I25" i="1"/>
  <c r="E50" i="1"/>
  <c r="F50" i="1"/>
  <c r="G50" i="1"/>
  <c r="H50" i="1"/>
  <c r="E55" i="1"/>
  <c r="F55" i="1"/>
  <c r="G55" i="1"/>
  <c r="H55" i="1"/>
  <c r="I37" i="1" l="1"/>
  <c r="I39" i="1" l="1"/>
  <c r="I52" i="1" l="1"/>
  <c r="I22" i="1" l="1"/>
  <c r="I49" i="1" l="1"/>
  <c r="H56" i="1" l="1"/>
  <c r="I54" i="1" l="1"/>
  <c r="I55" i="1" s="1"/>
  <c r="I47" i="1"/>
  <c r="I46" i="1"/>
  <c r="I21" i="1"/>
  <c r="G24" i="2"/>
  <c r="F24" i="2"/>
  <c r="E56" i="1"/>
  <c r="F56" i="1"/>
  <c r="G56" i="1" l="1"/>
  <c r="I30" i="1" l="1"/>
  <c r="I41" i="1"/>
  <c r="I50" i="1" l="1"/>
  <c r="I56" i="1" s="1"/>
</calcChain>
</file>

<file path=xl/sharedStrings.xml><?xml version="1.0" encoding="utf-8"?>
<sst xmlns="http://schemas.openxmlformats.org/spreadsheetml/2006/main" count="220" uniqueCount="138">
  <si>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</si>
  <si>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</si>
  <si>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</si>
  <si>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</si>
  <si>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</si>
  <si>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</si>
  <si>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</si>
  <si>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</si>
  <si>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</si>
  <si>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</si>
  <si>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</si>
  <si>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</si>
  <si>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</si>
  <si>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</si>
  <si>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</si>
  <si>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</si>
  <si>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</si>
  <si>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</si>
  <si>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</si>
  <si>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</si>
  <si>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</si>
  <si>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</si>
  <si>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</si>
  <si>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</si>
  <si>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</si>
  <si>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</si>
  <si>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</si>
  <si>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</si>
  <si>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</si>
  <si>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</si>
  <si>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</si>
  <si>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</si>
  <si>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</si>
  <si>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</si>
  <si>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</si>
  <si>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</si>
  <si>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</si>
  <si>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</si>
  <si>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</si>
  <si>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</si>
  <si>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</si>
  <si>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</si>
  <si>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</si>
  <si>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</si>
  <si>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</si>
  <si>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</si>
  <si>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</si>
  <si>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</si>
  <si>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</si>
  <si>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</si>
  <si>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</si>
  <si>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</si>
  <si>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</si>
  <si>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</si>
  <si>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</si>
  <si>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</si>
  <si>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</si>
  <si>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</si>
  <si>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</si>
  <si>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</si>
  <si>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</si>
  <si>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</si>
  <si>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</si>
  <si>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</si>
  <si>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</si>
  <si>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</si>
  <si>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</si>
  <si>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</si>
  <si>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Uređenje Kostelgrada</t>
  </si>
  <si>
    <t>Uređenje dječjih igrališta i školskih igrališta</t>
  </si>
  <si>
    <t>Nabava prometne signalizacije</t>
  </si>
  <si>
    <t>Izgradnja  i rekonstrukcija javne rasvjete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</si>
  <si>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</si>
  <si>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</si>
  <si>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</si>
  <si>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</si>
  <si>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</si>
  <si>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</si>
  <si>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K100002</t>
  </si>
  <si>
    <t>K100001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</si>
  <si>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</si>
  <si>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</si>
  <si>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</si>
  <si>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</si>
  <si>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</si>
  <si>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</si>
  <si>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Razvoj i upravljanje sustava vodoopskrbe,odvodnje i zaštite voda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</si>
  <si>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</si>
  <si>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</si>
  <si>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</si>
  <si>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</si>
  <si>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</si>
  <si>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</si>
  <si>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</si>
  <si>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Ostalo</t>
  </si>
  <si>
    <t>Predškolski odgoj</t>
  </si>
  <si>
    <t>UKUPNO SC3+SC4: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</si>
  <si>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</si>
  <si>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</si>
  <si>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</si>
  <si>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</si>
  <si>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>REPUBLIKA HRVATSKA</t>
  </si>
  <si>
    <t>GRAD PREGRADA</t>
  </si>
  <si>
    <t xml:space="preserve"> KRAPINSKO- ZAGORSKA ŽUPANIJA</t>
  </si>
  <si>
    <t>Gradsko vijeće</t>
  </si>
  <si>
    <t>PREDSJEDNICA GRADSKOG VIJEĆA</t>
  </si>
  <si>
    <t xml:space="preserve">                        Tajana Broz</t>
  </si>
  <si>
    <t>Kino dvorana</t>
  </si>
  <si>
    <t>A100001</t>
  </si>
  <si>
    <t>A100002</t>
  </si>
  <si>
    <t>Asfaltiranje cesta i ulica + GIS</t>
  </si>
  <si>
    <t>Javna uprava i administracija (oprema i računalni programi)</t>
  </si>
  <si>
    <t>Uređenje pomoćnog igrališta pri NK Pregrada i tenisko igralište</t>
  </si>
  <si>
    <t>Održavanje komunalne infrastrukture</t>
  </si>
  <si>
    <t>Redovna djelatnost Knjižnice</t>
  </si>
  <si>
    <t>Redovna djelatnost Muzeja</t>
  </si>
  <si>
    <t>Rodna kuća Janka Leskovara</t>
  </si>
  <si>
    <t>Sanacija fasade na zgradi Muzeja i Knjižnice</t>
  </si>
  <si>
    <t>Ekološki bazen</t>
  </si>
  <si>
    <t>Energetska obnova</t>
  </si>
  <si>
    <t>Upravljanje imovinom</t>
  </si>
  <si>
    <t>Socijalna skrb</t>
  </si>
  <si>
    <t>A100006</t>
  </si>
  <si>
    <t>Ostale socijalne pomoći (URBACT)</t>
  </si>
  <si>
    <t>201 UPRAVNI ODJEL ZA OPĆE POSLOVE I DRUŠTVENE DJELATNOSTI</t>
  </si>
  <si>
    <t>Sveukupno PLAN  ZA 2019.</t>
  </si>
  <si>
    <t>Zamjena krovišta na zgradi za udruge (aneks upravne zgrade)</t>
  </si>
  <si>
    <t>URBROJ: 2214/01-01-19-2</t>
  </si>
  <si>
    <t>A100003</t>
  </si>
  <si>
    <t>Sanacija šteta od elementarnih nepogoda</t>
  </si>
  <si>
    <t xml:space="preserve">IZVRŠENJE  -  Izvori financiranja </t>
  </si>
  <si>
    <t>UKUPNO IZVRŠENJE 1-6</t>
  </si>
  <si>
    <t>Indeks</t>
  </si>
  <si>
    <t>Ove Izvješće o provedbi  Plana razvojnih programa sastavni je  dio Izvješća o izvršenju  Proračuna Grada Pregrade za razdoblje 1.1.-30.6.2019. godine.</t>
  </si>
  <si>
    <t>IZVJEŠĆE O PROVEDBI PLANA RAZVOJNIH PROGRAMA (investicija i kapitalnih pomoći) u razdoblju od 1.1.-30.6.2019.</t>
  </si>
  <si>
    <t>KLASA: 400-06/19-01/03</t>
  </si>
  <si>
    <t>Pregrada, 10.09.2019.</t>
  </si>
  <si>
    <t>202 UPRAVNI ODJEL ZA OPĆE POSLOVE I DRUŠTVENE DJELATNOSTI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</si>
</sst>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22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5" borderId="11" xfId="0" applyFont="1" applyFill="1" applyBorder="1" applyAlignment="1"/>
    <xf numFmtId="0" fontId="4" fillId="5" borderId="13" xfId="0" applyFont="1" applyFill="1" applyBorder="1" applyAlignment="1"/>
    <xf numFmtId="0" fontId="4" fillId="5" borderId="7" xfId="0" applyFont="1" applyFill="1" applyBorder="1" applyAlignment="1"/>
    <xf numFmtId="4" fontId="4" fillId="5" borderId="12" xfId="0" applyNumberFormat="1" applyFont="1" applyFill="1" applyBorder="1" applyAlignment="1"/>
    <xf numFmtId="4" fontId="8" fillId="5" borderId="12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1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2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18" fillId="0" borderId="0" xfId="0" applyFont="1" applyAlignment="1"/>
    <xf numFmtId="0" fontId="18" fillId="0" borderId="0" xfId="0" applyFont="1" applyAlignment="1">
      <alignment wrapText="1"/>
    </xf>
    <xf numFmtId="4" fontId="1" fillId="6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wrapText="1"/>
    </xf>
    <xf numFmtId="0" fontId="1" fillId="6" borderId="12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" fontId="22" fillId="0" borderId="0" xfId="0" applyNumberFormat="1" applyFont="1" applyAlignment="1"/>
    <xf numFmtId="4" fontId="22" fillId="0" borderId="0" xfId="0" applyNumberFormat="1" applyFont="1" applyAlignment="1">
      <alignment wrapText="1"/>
    </xf>
    <xf numFmtId="164" fontId="2" fillId="0" borderId="5" xfId="1" applyNumberFormat="1" applyFont="1" applyBorder="1" applyAlignment="1">
      <alignment horizontal="right" vertical="center" wrapText="1"/>
    </xf>
    <xf numFmtId="0" fontId="8" fillId="5" borderId="1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495822</xdr:colOff>
      <xdr:row>0</xdr:row>
      <xdr:rowOff>0</xdr:rowOff>
    </xdr:from>
    <xdr:to>
      <xdr:col>1</xdr:col>
      <xdr:colOff>430583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22" y="0"/>
          <a:ext cx="795925" cy="926404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P66"/>
  <sheetViews>
    <sheetView tabSelected="1" topLeftCell="A52" zoomScale="73" zoomScaleNormal="73" workbookViewId="0">
      <selection activeCell="Q35" sqref="Q35"/>
    </sheetView>
  </sheetViews>
  <sheetFormatPr defaultColWidth="9.109375" defaultRowHeight="14.4" x14ac:dyDescent="0.3"/>
  <cols>
    <col min="1" max="1" width="12.88671875" style="1" customWidth="1"/>
    <col min="2" max="3" width="19.88671875" style="1" customWidth="1"/>
    <col min="4" max="4" width="32.33203125" style="1" customWidth="1"/>
    <col min="5" max="5" width="14.6640625" style="1" customWidth="1"/>
    <col min="6" max="6" width="12.6640625" style="1" customWidth="1"/>
    <col min="7" max="7" width="17.88671875" style="4" customWidth="1"/>
    <col min="8" max="8" width="14.44140625" style="1" customWidth="1"/>
    <col min="9" max="9" width="18.33203125" style="4" customWidth="1"/>
    <col min="10" max="10" width="11.88671875" style="1" bestFit="1" customWidth="1"/>
    <col min="11" max="11" width="10.6640625" style="1" bestFit="1" customWidth="1"/>
    <col min="12" max="12" width="13.6640625" style="1" bestFit="1" customWidth="1"/>
    <col min="13" max="13" width="11.88671875" style="1" bestFit="1" customWidth="1"/>
    <col min="14" max="14" width="22.33203125" style="1" bestFit="1" customWidth="1"/>
    <col min="15" max="15" width="8.6640625" style="1" bestFit="1" customWidth="1"/>
    <col min="16" max="16" width="20" style="1" customWidth="1"/>
    <col min="17" max="16384" width="9.109375" style="1"/>
  </cols>
  <sheetData>
    <row r="6" spans="1:16" ht="15.6" x14ac:dyDescent="0.3">
      <c r="A6" s="118" t="s">
        <v>101</v>
      </c>
      <c r="B6" s="118"/>
      <c r="C6" s="84"/>
    </row>
    <row r="7" spans="1:16" ht="15.6" x14ac:dyDescent="0.3">
      <c r="A7" s="83" t="s">
        <v>103</v>
      </c>
      <c r="B7" s="84"/>
      <c r="C7" s="84"/>
    </row>
    <row r="8" spans="1:16" ht="15.6" x14ac:dyDescent="0.3">
      <c r="A8" s="83" t="s">
        <v>102</v>
      </c>
      <c r="B8" s="83"/>
      <c r="C8" s="84"/>
    </row>
    <row r="9" spans="1:16" ht="15.6" x14ac:dyDescent="0.3">
      <c r="A9" s="83" t="s">
        <v>104</v>
      </c>
      <c r="B9" s="84"/>
      <c r="C9" s="84"/>
    </row>
    <row r="10" spans="1:16" ht="18" customHeight="1" x14ac:dyDescent="0.3">
      <c r="A10" s="119" t="s">
        <v>135</v>
      </c>
      <c r="B10" s="120"/>
      <c r="C10" s="120"/>
    </row>
    <row r="11" spans="1:16" ht="15.6" x14ac:dyDescent="0.3">
      <c r="A11" s="121" t="s">
        <v>127</v>
      </c>
      <c r="B11" s="121"/>
      <c r="C11" s="121"/>
    </row>
    <row r="12" spans="1:16" ht="13.5" customHeight="1" x14ac:dyDescent="0.3">
      <c r="A12" s="121" t="s">
        <v>136</v>
      </c>
      <c r="B12" s="121"/>
      <c r="C12" s="84"/>
    </row>
    <row r="13" spans="1:16" ht="13.5" customHeight="1" x14ac:dyDescent="0.3">
      <c r="A13" s="98"/>
      <c r="B13" s="98"/>
      <c r="C13" s="93"/>
    </row>
    <row r="14" spans="1:16" ht="23.25" customHeight="1" x14ac:dyDescent="0.55000000000000004">
      <c r="A14" s="117" t="s">
        <v>134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6" ht="15" thickBot="1" x14ac:dyDescent="0.35"/>
    <row r="16" spans="1:16" ht="15" thickBot="1" x14ac:dyDescent="0.35">
      <c r="A16" s="107" t="s">
        <v>89</v>
      </c>
      <c r="B16" s="107" t="s">
        <v>93</v>
      </c>
      <c r="C16" s="89"/>
      <c r="D16" s="107" t="s">
        <v>80</v>
      </c>
      <c r="E16" s="108" t="s">
        <v>88</v>
      </c>
      <c r="F16" s="108"/>
      <c r="G16" s="108"/>
      <c r="H16" s="108"/>
      <c r="I16" s="109"/>
      <c r="J16" s="110" t="s">
        <v>130</v>
      </c>
      <c r="K16" s="108"/>
      <c r="L16" s="108"/>
      <c r="M16" s="108"/>
      <c r="N16" s="109"/>
      <c r="O16" s="97"/>
      <c r="P16" s="85"/>
    </row>
    <row r="17" spans="1:16" ht="15" customHeight="1" thickBot="1" x14ac:dyDescent="0.35">
      <c r="A17" s="107"/>
      <c r="B17" s="107"/>
      <c r="C17" s="89" t="s">
        <v>29</v>
      </c>
      <c r="D17" s="107"/>
      <c r="E17" s="27" t="s">
        <v>0</v>
      </c>
      <c r="F17" s="27" t="s">
        <v>2</v>
      </c>
      <c r="G17" s="28" t="s">
        <v>3</v>
      </c>
      <c r="H17" s="27"/>
      <c r="I17" s="111" t="s">
        <v>125</v>
      </c>
      <c r="J17" s="27" t="s">
        <v>0</v>
      </c>
      <c r="K17" s="27" t="s">
        <v>2</v>
      </c>
      <c r="L17" s="28" t="s">
        <v>3</v>
      </c>
      <c r="M17" s="27"/>
      <c r="N17" s="111" t="s">
        <v>131</v>
      </c>
      <c r="O17" s="94"/>
      <c r="P17" s="114" t="s">
        <v>67</v>
      </c>
    </row>
    <row r="18" spans="1:16" ht="15" thickBot="1" x14ac:dyDescent="0.35">
      <c r="A18" s="107"/>
      <c r="B18" s="107"/>
      <c r="C18" s="89" t="s">
        <v>15</v>
      </c>
      <c r="D18" s="107"/>
      <c r="E18" s="27" t="s">
        <v>1</v>
      </c>
      <c r="F18" s="27" t="s">
        <v>1</v>
      </c>
      <c r="G18" s="28" t="s">
        <v>1</v>
      </c>
      <c r="H18" s="27" t="s">
        <v>94</v>
      </c>
      <c r="I18" s="112"/>
      <c r="J18" s="27" t="s">
        <v>1</v>
      </c>
      <c r="K18" s="27" t="s">
        <v>1</v>
      </c>
      <c r="L18" s="28" t="s">
        <v>1</v>
      </c>
      <c r="M18" s="27" t="s">
        <v>94</v>
      </c>
      <c r="N18" s="112"/>
      <c r="O18" s="95" t="s">
        <v>132</v>
      </c>
      <c r="P18" s="115"/>
    </row>
    <row r="19" spans="1:16" ht="15" thickBot="1" x14ac:dyDescent="0.35">
      <c r="A19" s="107"/>
      <c r="B19" s="107"/>
      <c r="C19" s="89"/>
      <c r="D19" s="107"/>
      <c r="E19" s="29"/>
      <c r="F19" s="29"/>
      <c r="G19" s="30"/>
      <c r="H19" s="31"/>
      <c r="I19" s="113"/>
      <c r="J19" s="29"/>
      <c r="K19" s="29"/>
      <c r="L19" s="30"/>
      <c r="M19" s="31"/>
      <c r="N19" s="113"/>
      <c r="O19" s="96"/>
      <c r="P19" s="116"/>
    </row>
    <row r="20" spans="1:16" ht="15" thickBot="1" x14ac:dyDescent="0.35">
      <c r="A20" s="69"/>
      <c r="B20" s="69"/>
      <c r="C20" s="90">
        <v>1007</v>
      </c>
      <c r="D20" s="68" t="s">
        <v>75</v>
      </c>
      <c r="E20" s="69"/>
      <c r="F20" s="70"/>
      <c r="G20" s="69"/>
      <c r="H20" s="70"/>
      <c r="I20" s="71"/>
      <c r="J20" s="69"/>
      <c r="K20" s="70"/>
      <c r="L20" s="69"/>
      <c r="M20" s="70"/>
      <c r="N20" s="71"/>
      <c r="O20" s="71"/>
      <c r="P20" s="69"/>
    </row>
    <row r="21" spans="1:16" ht="91.5" customHeight="1" thickBot="1" x14ac:dyDescent="0.35">
      <c r="A21" s="104" t="s">
        <v>91</v>
      </c>
      <c r="B21" s="105" t="s">
        <v>18</v>
      </c>
      <c r="C21" s="67" t="s">
        <v>108</v>
      </c>
      <c r="D21" s="91" t="s">
        <v>114</v>
      </c>
      <c r="E21" s="81">
        <v>63000</v>
      </c>
      <c r="F21" s="81"/>
      <c r="G21" s="81">
        <v>37000</v>
      </c>
      <c r="H21" s="82">
        <v>12901.77</v>
      </c>
      <c r="I21" s="42">
        <f>E21+F21+G21+H21</f>
        <v>112901.77</v>
      </c>
      <c r="J21" s="3">
        <v>22160.35</v>
      </c>
      <c r="K21" s="3"/>
      <c r="L21" s="3">
        <v>22456.73</v>
      </c>
      <c r="M21" s="3">
        <v>5000</v>
      </c>
      <c r="N21" s="42">
        <f>SUM(J21:M21)</f>
        <v>49617.08</v>
      </c>
      <c r="O21" s="101">
        <f>N21/I21</f>
        <v>0.43947123238191926</v>
      </c>
      <c r="P21" s="65" t="s">
        <v>90</v>
      </c>
    </row>
    <row r="22" spans="1:16" ht="66" customHeight="1" thickBot="1" x14ac:dyDescent="0.35">
      <c r="A22" s="104"/>
      <c r="B22" s="105"/>
      <c r="C22" s="67" t="s">
        <v>109</v>
      </c>
      <c r="D22" s="91" t="s">
        <v>115</v>
      </c>
      <c r="E22" s="81"/>
      <c r="F22" s="81"/>
      <c r="G22" s="81">
        <v>10000</v>
      </c>
      <c r="H22" s="81">
        <v>19030</v>
      </c>
      <c r="I22" s="42">
        <f>SUM(E22:H22)</f>
        <v>29030</v>
      </c>
      <c r="J22" s="3"/>
      <c r="K22" s="3"/>
      <c r="L22" s="3"/>
      <c r="M22" s="3"/>
      <c r="N22" s="42">
        <f t="shared" ref="N22:N54" si="0">SUM(J22:M22)</f>
        <v>0</v>
      </c>
      <c r="O22" s="101">
        <f t="shared" ref="O22:O32" si="1">N22/I22</f>
        <v>0</v>
      </c>
      <c r="P22" s="65" t="s">
        <v>90</v>
      </c>
    </row>
    <row r="23" spans="1:16" ht="64.5" customHeight="1" thickBot="1" x14ac:dyDescent="0.35">
      <c r="A23" s="104"/>
      <c r="B23" s="105"/>
      <c r="C23" s="67" t="s">
        <v>79</v>
      </c>
      <c r="D23" s="91" t="s">
        <v>68</v>
      </c>
      <c r="E23" s="5"/>
      <c r="F23" s="3"/>
      <c r="G23" s="5">
        <v>10000</v>
      </c>
      <c r="H23" s="3">
        <v>0</v>
      </c>
      <c r="I23" s="42">
        <f t="shared" ref="I23:I25" si="2">SUM(E23:H23)</f>
        <v>10000</v>
      </c>
      <c r="J23" s="3"/>
      <c r="K23" s="3"/>
      <c r="L23" s="3">
        <v>8092.81</v>
      </c>
      <c r="M23" s="3"/>
      <c r="N23" s="42">
        <f t="shared" si="0"/>
        <v>8092.81</v>
      </c>
      <c r="O23" s="101">
        <f t="shared" si="1"/>
        <v>0.80928100000000003</v>
      </c>
      <c r="P23" s="65" t="s">
        <v>90</v>
      </c>
    </row>
    <row r="24" spans="1:16" ht="64.5" customHeight="1" thickBot="1" x14ac:dyDescent="0.35">
      <c r="A24" s="104"/>
      <c r="B24" s="105"/>
      <c r="C24" s="67" t="s">
        <v>81</v>
      </c>
      <c r="D24" s="91" t="s">
        <v>107</v>
      </c>
      <c r="E24" s="3"/>
      <c r="F24" s="3"/>
      <c r="G24" s="3">
        <v>1350000</v>
      </c>
      <c r="H24" s="3"/>
      <c r="I24" s="42">
        <f t="shared" si="2"/>
        <v>1350000</v>
      </c>
      <c r="J24" s="3"/>
      <c r="K24" s="3"/>
      <c r="L24" s="3">
        <v>98273.2</v>
      </c>
      <c r="M24" s="3"/>
      <c r="N24" s="42">
        <f t="shared" si="0"/>
        <v>98273.2</v>
      </c>
      <c r="O24" s="101">
        <f t="shared" si="1"/>
        <v>7.2794962962962964E-2</v>
      </c>
      <c r="P24" s="65" t="s">
        <v>90</v>
      </c>
    </row>
    <row r="25" spans="1:16" ht="64.5" customHeight="1" thickBot="1" x14ac:dyDescent="0.35">
      <c r="A25" s="104"/>
      <c r="B25" s="105"/>
      <c r="C25" s="67" t="s">
        <v>82</v>
      </c>
      <c r="D25" s="91" t="s">
        <v>116</v>
      </c>
      <c r="E25" s="3"/>
      <c r="F25" s="3"/>
      <c r="G25" s="3">
        <v>190000</v>
      </c>
      <c r="H25" s="3"/>
      <c r="I25" s="42">
        <f t="shared" si="2"/>
        <v>190000</v>
      </c>
      <c r="J25" s="3"/>
      <c r="K25" s="3"/>
      <c r="L25" s="3">
        <v>184500</v>
      </c>
      <c r="M25" s="3"/>
      <c r="N25" s="42">
        <f t="shared" si="0"/>
        <v>184500</v>
      </c>
      <c r="O25" s="101">
        <f t="shared" si="1"/>
        <v>0.97105263157894739</v>
      </c>
      <c r="P25" s="65" t="s">
        <v>90</v>
      </c>
    </row>
    <row r="26" spans="1:16" ht="64.5" customHeight="1" thickBot="1" x14ac:dyDescent="0.35">
      <c r="A26" s="104"/>
      <c r="B26" s="105"/>
      <c r="C26" s="67" t="s">
        <v>83</v>
      </c>
      <c r="D26" s="75" t="s">
        <v>117</v>
      </c>
      <c r="E26" s="63">
        <v>180000</v>
      </c>
      <c r="F26" s="63"/>
      <c r="G26" s="63">
        <v>40000</v>
      </c>
      <c r="H26" s="63">
        <v>5000</v>
      </c>
      <c r="I26" s="42">
        <v>160020</v>
      </c>
      <c r="J26" s="3"/>
      <c r="K26" s="3"/>
      <c r="L26" s="3"/>
      <c r="M26" s="3"/>
      <c r="N26" s="42">
        <f t="shared" si="0"/>
        <v>0</v>
      </c>
      <c r="O26" s="101">
        <f t="shared" si="1"/>
        <v>0</v>
      </c>
      <c r="P26" s="80" t="s">
        <v>90</v>
      </c>
    </row>
    <row r="27" spans="1:16" ht="45.75" customHeight="1" thickBot="1" x14ac:dyDescent="0.35">
      <c r="A27" s="104"/>
      <c r="B27" s="105"/>
      <c r="C27" s="68">
        <v>1002</v>
      </c>
      <c r="D27" s="68" t="s">
        <v>97</v>
      </c>
      <c r="E27" s="77"/>
      <c r="F27" s="77"/>
      <c r="G27" s="77"/>
      <c r="H27" s="77"/>
      <c r="I27" s="71"/>
      <c r="J27" s="71"/>
      <c r="K27" s="71"/>
      <c r="L27" s="71"/>
      <c r="M27" s="71"/>
      <c r="N27" s="71"/>
      <c r="O27" s="71"/>
      <c r="P27" s="72"/>
    </row>
    <row r="28" spans="1:16" ht="55.5" customHeight="1" thickBot="1" x14ac:dyDescent="0.35">
      <c r="A28" s="104"/>
      <c r="B28" s="105"/>
      <c r="C28" s="67"/>
      <c r="D28" s="91" t="s">
        <v>111</v>
      </c>
      <c r="E28" s="3"/>
      <c r="F28" s="3"/>
      <c r="G28" s="3">
        <v>55000</v>
      </c>
      <c r="H28" s="3"/>
      <c r="I28" s="42">
        <f>E28+F28+G28+H28</f>
        <v>55000</v>
      </c>
      <c r="J28" s="3"/>
      <c r="K28" s="3"/>
      <c r="L28" s="3">
        <v>27506.720000000001</v>
      </c>
      <c r="M28" s="3"/>
      <c r="N28" s="42">
        <f t="shared" si="0"/>
        <v>27506.720000000001</v>
      </c>
      <c r="O28" s="101">
        <f t="shared" si="1"/>
        <v>0.5001221818181818</v>
      </c>
      <c r="P28" s="66" t="s">
        <v>76</v>
      </c>
    </row>
    <row r="29" spans="1:16" ht="17.25" customHeight="1" thickBot="1" x14ac:dyDescent="0.35">
      <c r="A29" s="104"/>
      <c r="B29" s="105"/>
      <c r="C29" s="90">
        <v>1008</v>
      </c>
      <c r="D29" s="68" t="s">
        <v>84</v>
      </c>
      <c r="E29" s="69"/>
      <c r="F29" s="69"/>
      <c r="G29" s="69"/>
      <c r="H29" s="70"/>
      <c r="I29" s="71"/>
      <c r="J29" s="71"/>
      <c r="K29" s="71"/>
      <c r="L29" s="71"/>
      <c r="M29" s="71"/>
      <c r="N29" s="71"/>
      <c r="O29" s="71"/>
      <c r="P29" s="72"/>
    </row>
    <row r="30" spans="1:16" ht="66" customHeight="1" thickBot="1" x14ac:dyDescent="0.35">
      <c r="A30" s="104"/>
      <c r="B30" s="105"/>
      <c r="C30" s="67" t="s">
        <v>78</v>
      </c>
      <c r="D30" s="91" t="s">
        <v>69</v>
      </c>
      <c r="E30" s="3">
        <v>270000</v>
      </c>
      <c r="F30" s="3"/>
      <c r="G30" s="3">
        <v>405000</v>
      </c>
      <c r="H30" s="3">
        <v>250000</v>
      </c>
      <c r="I30" s="42">
        <f>SUM(E30:H30)</f>
        <v>925000</v>
      </c>
      <c r="J30" s="3"/>
      <c r="K30" s="3"/>
      <c r="L30" s="3">
        <v>184659.95</v>
      </c>
      <c r="M30" s="3"/>
      <c r="N30" s="42">
        <f t="shared" si="0"/>
        <v>184659.95</v>
      </c>
      <c r="O30" s="101">
        <f t="shared" si="1"/>
        <v>0.19963237837837838</v>
      </c>
      <c r="P30" s="65" t="s">
        <v>90</v>
      </c>
    </row>
    <row r="31" spans="1:16" ht="126" customHeight="1" thickBot="1" x14ac:dyDescent="0.35">
      <c r="A31" s="104"/>
      <c r="B31" s="105"/>
      <c r="C31" s="67" t="s">
        <v>81</v>
      </c>
      <c r="D31" s="91" t="s">
        <v>112</v>
      </c>
      <c r="E31" s="2"/>
      <c r="F31" s="3"/>
      <c r="G31" s="3">
        <v>130000</v>
      </c>
      <c r="H31" s="3"/>
      <c r="I31" s="42">
        <f t="shared" ref="I31:I32" si="3">SUM(E31:H31)</f>
        <v>130000</v>
      </c>
      <c r="J31" s="3"/>
      <c r="K31" s="3"/>
      <c r="L31" s="3">
        <v>129218.15</v>
      </c>
      <c r="M31" s="3"/>
      <c r="N31" s="42">
        <f t="shared" si="0"/>
        <v>129218.15</v>
      </c>
      <c r="O31" s="101">
        <f t="shared" si="1"/>
        <v>0.9939857692307692</v>
      </c>
      <c r="P31" s="65" t="s">
        <v>90</v>
      </c>
    </row>
    <row r="32" spans="1:16" ht="126" customHeight="1" thickBot="1" x14ac:dyDescent="0.35">
      <c r="A32" s="104"/>
      <c r="B32" s="105"/>
      <c r="C32" s="67" t="s">
        <v>82</v>
      </c>
      <c r="D32" s="91" t="s">
        <v>118</v>
      </c>
      <c r="E32" s="2"/>
      <c r="F32" s="3"/>
      <c r="G32" s="3"/>
      <c r="H32" s="3">
        <v>10000</v>
      </c>
      <c r="I32" s="42">
        <f t="shared" si="3"/>
        <v>10000</v>
      </c>
      <c r="J32" s="3"/>
      <c r="K32" s="3"/>
      <c r="L32" s="3"/>
      <c r="M32" s="3"/>
      <c r="N32" s="42">
        <f t="shared" si="0"/>
        <v>0</v>
      </c>
      <c r="O32" s="101">
        <f t="shared" si="1"/>
        <v>0</v>
      </c>
      <c r="P32" s="65" t="s">
        <v>124</v>
      </c>
    </row>
    <row r="33" spans="1:16" ht="32.25" customHeight="1" thickBot="1" x14ac:dyDescent="0.35">
      <c r="A33" s="104"/>
      <c r="B33" s="105"/>
      <c r="C33" s="68">
        <v>1020</v>
      </c>
      <c r="D33" s="68" t="s">
        <v>120</v>
      </c>
      <c r="E33" s="70"/>
      <c r="F33" s="69"/>
      <c r="G33" s="69"/>
      <c r="H33" s="70"/>
      <c r="I33" s="71"/>
      <c r="J33" s="71"/>
      <c r="K33" s="71"/>
      <c r="L33" s="71"/>
      <c r="M33" s="71"/>
      <c r="N33" s="71"/>
      <c r="O33" s="71"/>
      <c r="P33" s="72"/>
    </row>
    <row r="34" spans="1:16" ht="58.2" thickBot="1" x14ac:dyDescent="0.35">
      <c r="A34" s="104"/>
      <c r="B34" s="105"/>
      <c r="C34" s="67" t="s">
        <v>79</v>
      </c>
      <c r="D34" s="91" t="s">
        <v>119</v>
      </c>
      <c r="E34" s="2">
        <v>1321000</v>
      </c>
      <c r="F34" s="3"/>
      <c r="G34" s="3">
        <v>1236656</v>
      </c>
      <c r="H34" s="3">
        <v>2451000</v>
      </c>
      <c r="I34" s="42">
        <f>SUM(E34:H34)</f>
        <v>5008656</v>
      </c>
      <c r="J34" s="3"/>
      <c r="K34" s="3"/>
      <c r="L34" s="3">
        <v>1190101.29</v>
      </c>
      <c r="M34" s="3">
        <v>298629.84000000003</v>
      </c>
      <c r="N34" s="42">
        <f t="shared" si="0"/>
        <v>1488731.1300000001</v>
      </c>
      <c r="O34" s="101">
        <f t="shared" ref="O34:O35" si="4">N34/I34</f>
        <v>0.29723165855271355</v>
      </c>
      <c r="P34" s="65" t="s">
        <v>124</v>
      </c>
    </row>
    <row r="35" spans="1:16" ht="58.2" thickBot="1" x14ac:dyDescent="0.35">
      <c r="A35" s="104"/>
      <c r="B35" s="105"/>
      <c r="C35" s="67" t="s">
        <v>108</v>
      </c>
      <c r="D35" s="91" t="s">
        <v>126</v>
      </c>
      <c r="E35" s="2"/>
      <c r="F35" s="3"/>
      <c r="G35" s="3">
        <v>200000</v>
      </c>
      <c r="H35" s="2"/>
      <c r="I35" s="42">
        <f>SUM(E35:H35)</f>
        <v>200000</v>
      </c>
      <c r="J35" s="3"/>
      <c r="K35" s="3"/>
      <c r="L35" s="3"/>
      <c r="M35" s="3"/>
      <c r="N35" s="42">
        <f t="shared" si="0"/>
        <v>0</v>
      </c>
      <c r="O35" s="101">
        <f t="shared" si="4"/>
        <v>0</v>
      </c>
      <c r="P35" s="65" t="s">
        <v>137</v>
      </c>
    </row>
    <row r="36" spans="1:16" ht="27" customHeight="1" thickBot="1" x14ac:dyDescent="0.35">
      <c r="A36" s="104"/>
      <c r="B36" s="105"/>
      <c r="C36" s="68">
        <v>1006</v>
      </c>
      <c r="D36" s="68" t="s">
        <v>121</v>
      </c>
      <c r="E36" s="70"/>
      <c r="F36" s="69"/>
      <c r="G36" s="69"/>
      <c r="H36" s="70"/>
      <c r="I36" s="71"/>
      <c r="J36" s="71"/>
      <c r="K36" s="71"/>
      <c r="L36" s="71"/>
      <c r="M36" s="71"/>
      <c r="N36" s="71"/>
      <c r="O36" s="71"/>
      <c r="P36" s="72"/>
    </row>
    <row r="37" spans="1:16" ht="51" customHeight="1" thickBot="1" x14ac:dyDescent="0.35">
      <c r="A37" s="104"/>
      <c r="B37" s="105"/>
      <c r="C37" s="67" t="s">
        <v>122</v>
      </c>
      <c r="D37" s="91" t="s">
        <v>123</v>
      </c>
      <c r="E37" s="2"/>
      <c r="F37" s="3"/>
      <c r="G37" s="3"/>
      <c r="H37" s="3">
        <v>30000</v>
      </c>
      <c r="I37" s="42">
        <f>SUM(E37:H37)</f>
        <v>30000</v>
      </c>
      <c r="J37" s="3"/>
      <c r="K37" s="3"/>
      <c r="L37" s="3"/>
      <c r="M37" s="3"/>
      <c r="N37" s="42">
        <f t="shared" si="0"/>
        <v>0</v>
      </c>
      <c r="O37" s="101">
        <f t="shared" ref="O37" si="5">N37/I37</f>
        <v>0</v>
      </c>
      <c r="P37" s="65" t="s">
        <v>124</v>
      </c>
    </row>
    <row r="38" spans="1:16" ht="38.25" customHeight="1" thickBot="1" x14ac:dyDescent="0.35">
      <c r="A38" s="104"/>
      <c r="B38" s="105"/>
      <c r="C38" s="68">
        <v>1009</v>
      </c>
      <c r="D38" s="68" t="s">
        <v>113</v>
      </c>
      <c r="E38" s="70"/>
      <c r="F38" s="69"/>
      <c r="G38" s="69"/>
      <c r="H38" s="70"/>
      <c r="I38" s="71"/>
      <c r="J38" s="71"/>
      <c r="K38" s="71"/>
      <c r="L38" s="71"/>
      <c r="M38" s="71"/>
      <c r="N38" s="71"/>
      <c r="O38" s="71"/>
      <c r="P38" s="72"/>
    </row>
    <row r="39" spans="1:16" ht="38.25" customHeight="1" thickBot="1" x14ac:dyDescent="0.35">
      <c r="A39" s="104"/>
      <c r="B39" s="105"/>
      <c r="C39" s="75" t="s">
        <v>128</v>
      </c>
      <c r="D39" s="75" t="s">
        <v>129</v>
      </c>
      <c r="E39" s="62"/>
      <c r="F39" s="63"/>
      <c r="G39" s="63">
        <v>800000</v>
      </c>
      <c r="H39" s="63">
        <v>1200000</v>
      </c>
      <c r="I39" s="42">
        <f>SUM(E39:H39)</f>
        <v>2000000</v>
      </c>
      <c r="J39" s="3"/>
      <c r="K39" s="3"/>
      <c r="L39" s="3"/>
      <c r="M39" s="3"/>
      <c r="N39" s="42">
        <f t="shared" si="0"/>
        <v>0</v>
      </c>
      <c r="O39" s="101">
        <f t="shared" ref="O39" si="6">N39/I39</f>
        <v>0</v>
      </c>
      <c r="P39" s="80" t="s">
        <v>76</v>
      </c>
    </row>
    <row r="40" spans="1:16" ht="18" customHeight="1" thickBot="1" x14ac:dyDescent="0.35">
      <c r="A40" s="104"/>
      <c r="B40" s="105"/>
      <c r="C40" s="90">
        <v>1010</v>
      </c>
      <c r="D40" s="68" t="s">
        <v>85</v>
      </c>
      <c r="E40" s="70"/>
      <c r="F40" s="69"/>
      <c r="G40" s="69"/>
      <c r="H40" s="70"/>
      <c r="I40" s="71"/>
      <c r="J40" s="71"/>
      <c r="K40" s="71"/>
      <c r="L40" s="71"/>
      <c r="M40" s="71"/>
      <c r="N40" s="71"/>
      <c r="O40" s="71"/>
      <c r="P40" s="72"/>
    </row>
    <row r="41" spans="1:16" ht="73.5" customHeight="1" thickBot="1" x14ac:dyDescent="0.35">
      <c r="A41" s="104"/>
      <c r="B41" s="105"/>
      <c r="C41" s="67" t="s">
        <v>79</v>
      </c>
      <c r="D41" s="91" t="s">
        <v>110</v>
      </c>
      <c r="E41" s="3"/>
      <c r="F41" s="3"/>
      <c r="G41" s="3">
        <v>2800000</v>
      </c>
      <c r="H41" s="3">
        <v>2095000</v>
      </c>
      <c r="I41" s="42">
        <f>SUM(E41:H41)</f>
        <v>4895000</v>
      </c>
      <c r="J41" s="3"/>
      <c r="K41" s="3"/>
      <c r="L41" s="3">
        <v>1176927.3700000001</v>
      </c>
      <c r="M41" s="3">
        <v>135440.48000000001</v>
      </c>
      <c r="N41" s="42">
        <f t="shared" si="0"/>
        <v>1312367.8500000001</v>
      </c>
      <c r="O41" s="101">
        <f t="shared" ref="O41:O44" si="7">N41/I41</f>
        <v>0.26810374872318693</v>
      </c>
      <c r="P41" s="66" t="s">
        <v>76</v>
      </c>
    </row>
    <row r="42" spans="1:16" ht="73.5" customHeight="1" thickBot="1" x14ac:dyDescent="0.35">
      <c r="A42" s="104"/>
      <c r="B42" s="105"/>
      <c r="C42" s="67" t="s">
        <v>82</v>
      </c>
      <c r="D42" s="91" t="s">
        <v>77</v>
      </c>
      <c r="E42" s="2"/>
      <c r="F42" s="3"/>
      <c r="G42" s="3">
        <v>81000</v>
      </c>
      <c r="H42" s="2"/>
      <c r="I42" s="42">
        <f t="shared" ref="I42:I44" si="8">SUM(E42:H42)</f>
        <v>81000</v>
      </c>
      <c r="J42" s="3"/>
      <c r="K42" s="3"/>
      <c r="L42" s="3"/>
      <c r="M42" s="3"/>
      <c r="N42" s="42">
        <f t="shared" si="0"/>
        <v>0</v>
      </c>
      <c r="O42" s="101">
        <f t="shared" si="7"/>
        <v>0</v>
      </c>
      <c r="P42" s="66" t="s">
        <v>76</v>
      </c>
    </row>
    <row r="43" spans="1:16" ht="65.25" customHeight="1" thickBot="1" x14ac:dyDescent="0.35">
      <c r="A43" s="104"/>
      <c r="B43" s="105"/>
      <c r="C43" s="67" t="s">
        <v>78</v>
      </c>
      <c r="D43" s="91" t="s">
        <v>70</v>
      </c>
      <c r="E43" s="86"/>
      <c r="F43" s="2"/>
      <c r="G43" s="3">
        <v>100000</v>
      </c>
      <c r="H43" s="2"/>
      <c r="I43" s="42">
        <f t="shared" si="8"/>
        <v>100000</v>
      </c>
      <c r="J43" s="3"/>
      <c r="K43" s="3"/>
      <c r="L43" s="3">
        <v>28125</v>
      </c>
      <c r="M43" s="3"/>
      <c r="N43" s="42">
        <f t="shared" si="0"/>
        <v>28125</v>
      </c>
      <c r="O43" s="101">
        <f t="shared" si="7"/>
        <v>0.28125</v>
      </c>
      <c r="P43" s="66" t="s">
        <v>76</v>
      </c>
    </row>
    <row r="44" spans="1:16" ht="65.25" customHeight="1" thickBot="1" x14ac:dyDescent="0.35">
      <c r="A44" s="104"/>
      <c r="B44" s="105"/>
      <c r="C44" s="67" t="s">
        <v>81</v>
      </c>
      <c r="D44" s="75" t="s">
        <v>71</v>
      </c>
      <c r="E44" s="87"/>
      <c r="F44" s="59"/>
      <c r="G44" s="59">
        <v>200000</v>
      </c>
      <c r="H44" s="60"/>
      <c r="I44" s="42">
        <f t="shared" si="8"/>
        <v>200000</v>
      </c>
      <c r="J44" s="3"/>
      <c r="K44" s="3"/>
      <c r="L44" s="3">
        <v>82438.8</v>
      </c>
      <c r="M44" s="3"/>
      <c r="N44" s="42">
        <f t="shared" si="0"/>
        <v>82438.8</v>
      </c>
      <c r="O44" s="101">
        <f t="shared" si="7"/>
        <v>0.412194</v>
      </c>
      <c r="P44" s="66" t="s">
        <v>76</v>
      </c>
    </row>
    <row r="45" spans="1:16" ht="28.5" customHeight="1" thickBot="1" x14ac:dyDescent="0.35">
      <c r="A45" s="104"/>
      <c r="B45" s="105"/>
      <c r="C45" s="90">
        <v>1011</v>
      </c>
      <c r="D45" s="92" t="s">
        <v>86</v>
      </c>
      <c r="E45" s="71"/>
      <c r="F45" s="71"/>
      <c r="G45" s="71"/>
      <c r="H45" s="74"/>
      <c r="I45" s="71"/>
      <c r="J45" s="71"/>
      <c r="K45" s="71"/>
      <c r="L45" s="71"/>
      <c r="M45" s="71"/>
      <c r="N45" s="71"/>
      <c r="O45" s="71"/>
      <c r="P45" s="73"/>
    </row>
    <row r="46" spans="1:16" ht="81" customHeight="1" thickBot="1" x14ac:dyDescent="0.35">
      <c r="A46" s="104"/>
      <c r="B46" s="105"/>
      <c r="C46" s="67" t="s">
        <v>79</v>
      </c>
      <c r="D46" s="75" t="s">
        <v>72</v>
      </c>
      <c r="E46" s="59"/>
      <c r="F46" s="59"/>
      <c r="G46" s="59">
        <v>100000</v>
      </c>
      <c r="H46" s="60"/>
      <c r="I46" s="42">
        <f t="shared" ref="I46:I47" si="9">E46+F46+G46+H46</f>
        <v>100000</v>
      </c>
      <c r="J46" s="3"/>
      <c r="K46" s="3"/>
      <c r="L46" s="3"/>
      <c r="M46" s="3"/>
      <c r="N46" s="42">
        <f t="shared" si="0"/>
        <v>0</v>
      </c>
      <c r="O46" s="101">
        <f t="shared" ref="O46:O47" si="10">N46/I46</f>
        <v>0</v>
      </c>
      <c r="P46" s="66" t="s">
        <v>76</v>
      </c>
    </row>
    <row r="47" spans="1:16" ht="65.25" customHeight="1" thickBot="1" x14ac:dyDescent="0.35">
      <c r="A47" s="104"/>
      <c r="B47" s="105"/>
      <c r="C47" s="67" t="s">
        <v>78</v>
      </c>
      <c r="D47" s="75" t="s">
        <v>74</v>
      </c>
      <c r="E47" s="59"/>
      <c r="F47" s="59">
        <v>100000</v>
      </c>
      <c r="G47" s="59">
        <v>300000</v>
      </c>
      <c r="H47" s="60"/>
      <c r="I47" s="42">
        <f t="shared" si="9"/>
        <v>400000</v>
      </c>
      <c r="J47" s="3"/>
      <c r="K47" s="3">
        <v>13820.96</v>
      </c>
      <c r="L47" s="3">
        <v>164718.32</v>
      </c>
      <c r="M47" s="3"/>
      <c r="N47" s="42">
        <f t="shared" si="0"/>
        <v>178539.28</v>
      </c>
      <c r="O47" s="101">
        <f t="shared" si="10"/>
        <v>0.44634819999999997</v>
      </c>
      <c r="P47" s="66" t="s">
        <v>76</v>
      </c>
    </row>
    <row r="48" spans="1:16" ht="30" customHeight="1" thickBot="1" x14ac:dyDescent="0.35">
      <c r="A48" s="104"/>
      <c r="B48" s="105"/>
      <c r="C48" s="68">
        <v>1013</v>
      </c>
      <c r="D48" s="68" t="s">
        <v>99</v>
      </c>
      <c r="E48" s="71"/>
      <c r="F48" s="71"/>
      <c r="G48" s="71"/>
      <c r="H48" s="74"/>
      <c r="I48" s="71"/>
      <c r="J48" s="71"/>
      <c r="K48" s="71"/>
      <c r="L48" s="71"/>
      <c r="M48" s="71"/>
      <c r="N48" s="71"/>
      <c r="O48" s="71"/>
      <c r="P48" s="72"/>
    </row>
    <row r="49" spans="1:16" ht="57.75" customHeight="1" thickBot="1" x14ac:dyDescent="0.35">
      <c r="A49" s="104"/>
      <c r="B49" s="105"/>
      <c r="C49" s="75" t="s">
        <v>78</v>
      </c>
      <c r="D49" s="75" t="s">
        <v>100</v>
      </c>
      <c r="E49" s="59"/>
      <c r="F49" s="59"/>
      <c r="G49" s="59">
        <v>153000</v>
      </c>
      <c r="H49" s="60"/>
      <c r="I49" s="42">
        <f>E49+F49+G49+H49</f>
        <v>153000</v>
      </c>
      <c r="J49" s="3"/>
      <c r="K49" s="3"/>
      <c r="L49" s="3"/>
      <c r="M49" s="3"/>
      <c r="N49" s="42">
        <f t="shared" si="0"/>
        <v>0</v>
      </c>
      <c r="O49" s="101">
        <f t="shared" ref="O49:O50" si="11">N49/I49</f>
        <v>0</v>
      </c>
      <c r="P49" s="66" t="s">
        <v>76</v>
      </c>
    </row>
    <row r="50" spans="1:16" ht="15" thickBot="1" x14ac:dyDescent="0.35">
      <c r="A50" s="103" t="s">
        <v>9</v>
      </c>
      <c r="B50" s="103"/>
      <c r="C50" s="103"/>
      <c r="D50" s="103"/>
      <c r="E50" s="24">
        <f t="shared" ref="E50:N50" si="12">SUM(E21:E49)</f>
        <v>1834000</v>
      </c>
      <c r="F50" s="24">
        <f t="shared" si="12"/>
        <v>100000</v>
      </c>
      <c r="G50" s="24">
        <f t="shared" si="12"/>
        <v>8197656</v>
      </c>
      <c r="H50" s="24">
        <f t="shared" si="12"/>
        <v>6072931.7699999996</v>
      </c>
      <c r="I50" s="24">
        <f t="shared" si="12"/>
        <v>16139607.77</v>
      </c>
      <c r="J50" s="24">
        <f t="shared" si="12"/>
        <v>22160.35</v>
      </c>
      <c r="K50" s="24">
        <f t="shared" si="12"/>
        <v>13820.96</v>
      </c>
      <c r="L50" s="24">
        <f t="shared" si="12"/>
        <v>3297018.34</v>
      </c>
      <c r="M50" s="24">
        <f t="shared" si="12"/>
        <v>439070.32000000007</v>
      </c>
      <c r="N50" s="24">
        <f t="shared" si="12"/>
        <v>3772069.9699999997</v>
      </c>
      <c r="O50" s="101">
        <f t="shared" si="11"/>
        <v>0.23371509541957103</v>
      </c>
      <c r="P50" s="25"/>
    </row>
    <row r="51" spans="1:16" ht="15" thickBot="1" x14ac:dyDescent="0.35">
      <c r="A51" s="104" t="s">
        <v>92</v>
      </c>
      <c r="B51" s="105" t="s">
        <v>27</v>
      </c>
      <c r="C51" s="90">
        <v>1015</v>
      </c>
      <c r="D51" s="68" t="s">
        <v>87</v>
      </c>
      <c r="E51" s="69"/>
      <c r="F51" s="69"/>
      <c r="G51" s="69"/>
      <c r="H51" s="69"/>
      <c r="I51" s="71"/>
      <c r="J51" s="71"/>
      <c r="K51" s="71"/>
      <c r="L51" s="71"/>
      <c r="M51" s="71"/>
      <c r="N51" s="71"/>
      <c r="O51" s="71"/>
      <c r="P51" s="69"/>
    </row>
    <row r="52" spans="1:16" ht="90" customHeight="1" thickBot="1" x14ac:dyDescent="0.35">
      <c r="A52" s="104"/>
      <c r="B52" s="105"/>
      <c r="C52" s="67" t="s">
        <v>78</v>
      </c>
      <c r="D52" s="91" t="s">
        <v>73</v>
      </c>
      <c r="E52" s="3">
        <v>217351</v>
      </c>
      <c r="F52" s="3"/>
      <c r="G52" s="3">
        <v>110500</v>
      </c>
      <c r="H52" s="3">
        <v>1736099</v>
      </c>
      <c r="I52" s="42">
        <f>SUM(E52:H52)</f>
        <v>2063950</v>
      </c>
      <c r="J52" s="3"/>
      <c r="K52" s="3"/>
      <c r="L52" s="3"/>
      <c r="M52" s="3"/>
      <c r="N52" s="42">
        <f t="shared" si="0"/>
        <v>0</v>
      </c>
      <c r="O52" s="101">
        <f t="shared" ref="O52" si="13">N52/I52</f>
        <v>0</v>
      </c>
      <c r="P52" s="66" t="s">
        <v>76</v>
      </c>
    </row>
    <row r="53" spans="1:16" ht="19.5" customHeight="1" thickBot="1" x14ac:dyDescent="0.35">
      <c r="A53" s="104"/>
      <c r="B53" s="105"/>
      <c r="C53" s="68">
        <v>1003</v>
      </c>
      <c r="D53" s="68" t="s">
        <v>95</v>
      </c>
      <c r="E53" s="77"/>
      <c r="F53" s="77"/>
      <c r="G53" s="77"/>
      <c r="H53" s="76"/>
      <c r="I53" s="71"/>
      <c r="J53" s="71"/>
      <c r="K53" s="71"/>
      <c r="L53" s="71"/>
      <c r="M53" s="71"/>
      <c r="N53" s="71"/>
      <c r="O53" s="71"/>
      <c r="P53" s="78"/>
    </row>
    <row r="54" spans="1:16" ht="75.75" customHeight="1" thickBot="1" x14ac:dyDescent="0.35">
      <c r="A54" s="104"/>
      <c r="B54" s="105"/>
      <c r="C54" s="67"/>
      <c r="D54" s="61" t="s">
        <v>98</v>
      </c>
      <c r="E54" s="3">
        <v>98143</v>
      </c>
      <c r="F54" s="59"/>
      <c r="G54" s="59"/>
      <c r="H54" s="59">
        <v>18570</v>
      </c>
      <c r="I54" s="42">
        <f>E54+F54+G54+H54</f>
        <v>116713</v>
      </c>
      <c r="J54" s="3">
        <v>154708.26</v>
      </c>
      <c r="K54" s="3"/>
      <c r="L54" s="3"/>
      <c r="M54" s="3">
        <v>21256.959999999999</v>
      </c>
      <c r="N54" s="42">
        <f t="shared" si="0"/>
        <v>175965.22</v>
      </c>
      <c r="O54" s="101">
        <f t="shared" ref="O54:O56" si="14">N54/I54</f>
        <v>1.5076745521064492</v>
      </c>
      <c r="P54" s="65" t="s">
        <v>90</v>
      </c>
    </row>
    <row r="55" spans="1:16" ht="15" thickBot="1" x14ac:dyDescent="0.35">
      <c r="A55" s="103" t="s">
        <v>11</v>
      </c>
      <c r="B55" s="103"/>
      <c r="C55" s="103"/>
      <c r="D55" s="103"/>
      <c r="E55" s="24">
        <f t="shared" ref="E55:N55" si="15">SUM(E52:E54)</f>
        <v>315494</v>
      </c>
      <c r="F55" s="24">
        <f t="shared" si="15"/>
        <v>0</v>
      </c>
      <c r="G55" s="24">
        <f t="shared" si="15"/>
        <v>110500</v>
      </c>
      <c r="H55" s="24">
        <f t="shared" si="15"/>
        <v>1754669</v>
      </c>
      <c r="I55" s="24">
        <f t="shared" si="15"/>
        <v>2180663</v>
      </c>
      <c r="J55" s="24">
        <f t="shared" si="15"/>
        <v>154708.26</v>
      </c>
      <c r="K55" s="24">
        <f t="shared" si="15"/>
        <v>0</v>
      </c>
      <c r="L55" s="24">
        <f t="shared" si="15"/>
        <v>0</v>
      </c>
      <c r="M55" s="24">
        <f t="shared" si="15"/>
        <v>21256.959999999999</v>
      </c>
      <c r="N55" s="24">
        <f t="shared" si="15"/>
        <v>175965.22</v>
      </c>
      <c r="O55" s="101">
        <f t="shared" si="14"/>
        <v>8.0693449652697369E-2</v>
      </c>
      <c r="P55" s="26"/>
    </row>
    <row r="56" spans="1:16" ht="24" customHeight="1" thickBot="1" x14ac:dyDescent="0.35">
      <c r="A56" s="102" t="s">
        <v>96</v>
      </c>
      <c r="B56" s="102"/>
      <c r="C56" s="102"/>
      <c r="D56" s="102"/>
      <c r="E56" s="88">
        <f t="shared" ref="E56:N56" si="16">E50+E55</f>
        <v>2149494</v>
      </c>
      <c r="F56" s="58">
        <f t="shared" si="16"/>
        <v>100000</v>
      </c>
      <c r="G56" s="58">
        <f t="shared" si="16"/>
        <v>8308156</v>
      </c>
      <c r="H56" s="58">
        <f t="shared" si="16"/>
        <v>7827600.7699999996</v>
      </c>
      <c r="I56" s="21">
        <f t="shared" si="16"/>
        <v>18320270.77</v>
      </c>
      <c r="J56" s="88">
        <f t="shared" si="16"/>
        <v>176868.61000000002</v>
      </c>
      <c r="K56" s="58">
        <f t="shared" si="16"/>
        <v>13820.96</v>
      </c>
      <c r="L56" s="58">
        <f t="shared" si="16"/>
        <v>3297018.34</v>
      </c>
      <c r="M56" s="58">
        <f t="shared" si="16"/>
        <v>460327.28000000009</v>
      </c>
      <c r="N56" s="21">
        <f t="shared" si="16"/>
        <v>3948035.19</v>
      </c>
      <c r="O56" s="101">
        <f t="shared" si="14"/>
        <v>0.21550091914935163</v>
      </c>
      <c r="P56" s="79"/>
    </row>
    <row r="61" spans="1:16" ht="20.25" customHeight="1" x14ac:dyDescent="0.3">
      <c r="A61" s="106" t="s">
        <v>133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4" spans="1:16" ht="18" x14ac:dyDescent="0.35">
      <c r="I64" s="99" t="s">
        <v>105</v>
      </c>
    </row>
    <row r="65" spans="9:9" ht="18" x14ac:dyDescent="0.35">
      <c r="I65" s="100"/>
    </row>
    <row r="66" spans="9:9" ht="18" x14ac:dyDescent="0.35">
      <c r="I66" s="99" t="s">
        <v>106</v>
      </c>
    </row>
  </sheetData>
  <mergeCells count="21">
    <mergeCell ref="J16:N16"/>
    <mergeCell ref="N17:N19"/>
    <mergeCell ref="P17:P19"/>
    <mergeCell ref="A14:O14"/>
    <mergeCell ref="A6:B6"/>
    <mergeCell ref="I17:I19"/>
    <mergeCell ref="A10:C10"/>
    <mergeCell ref="A11:C11"/>
    <mergeCell ref="A12:B12"/>
    <mergeCell ref="A50:D50"/>
    <mergeCell ref="A16:A19"/>
    <mergeCell ref="B16:B19"/>
    <mergeCell ref="D16:D19"/>
    <mergeCell ref="E16:I16"/>
    <mergeCell ref="B21:B49"/>
    <mergeCell ref="A21:A49"/>
    <mergeCell ref="A56:D56"/>
    <mergeCell ref="A55:D55"/>
    <mergeCell ref="A51:A54"/>
    <mergeCell ref="B51:B54"/>
    <mergeCell ref="A61:N61"/>
  </mergeCells>
  <phoneticPr fontId="25" type="noConversion"/>
  <pageMargins left="0.15748031496062992" right="0.23622047244094491" top="0.47244094488188981" bottom="0.39370078740157483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1" zoomScaleNormal="100" workbookViewId="0">
      <selection activeCell="E16" sqref="E16"/>
    </sheetView>
  </sheetViews>
  <sheetFormatPr defaultRowHeight="14.4" x14ac:dyDescent="0.3"/>
  <cols>
    <col min="1" max="1" width="4" customWidth="1"/>
    <col min="2" max="2" width="21.33203125" customWidth="1"/>
    <col min="3" max="3" width="14.33203125" customWidth="1"/>
    <col min="4" max="4" width="16" customWidth="1"/>
    <col min="5" max="5" width="36.88671875" customWidth="1"/>
    <col min="6" max="6" width="11.6640625" customWidth="1"/>
    <col min="7" max="7" width="11.88671875" customWidth="1"/>
  </cols>
  <sheetData>
    <row r="1" spans="1:9" ht="22.5" customHeight="1" thickBot="1" x14ac:dyDescent="0.35">
      <c r="A1" s="124" t="s">
        <v>30</v>
      </c>
      <c r="B1" s="126" t="s">
        <v>12</v>
      </c>
      <c r="C1" s="39" t="s">
        <v>33</v>
      </c>
      <c r="D1" s="32" t="s">
        <v>29</v>
      </c>
      <c r="E1" s="126" t="s">
        <v>15</v>
      </c>
      <c r="F1" s="122" t="s">
        <v>31</v>
      </c>
      <c r="G1" s="122" t="s">
        <v>60</v>
      </c>
    </row>
    <row r="2" spans="1:9" ht="15.75" hidden="1" customHeight="1" thickBot="1" x14ac:dyDescent="0.35">
      <c r="A2" s="125"/>
      <c r="B2" s="127"/>
      <c r="C2" s="33"/>
      <c r="D2" s="34"/>
      <c r="E2" s="127"/>
      <c r="F2" s="123"/>
      <c r="G2" s="123"/>
    </row>
    <row r="3" spans="1:9" ht="81.75" customHeight="1" thickBot="1" x14ac:dyDescent="0.35">
      <c r="A3" s="36" t="s">
        <v>4</v>
      </c>
      <c r="B3" s="36" t="s">
        <v>13</v>
      </c>
      <c r="C3" s="40" t="s">
        <v>35</v>
      </c>
      <c r="D3" s="37" t="s">
        <v>38</v>
      </c>
      <c r="E3" s="38" t="s">
        <v>14</v>
      </c>
      <c r="F3" s="8"/>
      <c r="G3" s="23"/>
      <c r="I3" s="35"/>
    </row>
    <row r="4" spans="1:9" ht="19.5" customHeight="1" thickBot="1" x14ac:dyDescent="0.35">
      <c r="A4" s="128" t="s">
        <v>5</v>
      </c>
      <c r="B4" s="129"/>
      <c r="C4" s="129"/>
      <c r="D4" s="129"/>
      <c r="E4" s="129"/>
      <c r="F4" s="44">
        <v>43000</v>
      </c>
      <c r="G4" s="45">
        <v>42125</v>
      </c>
    </row>
    <row r="5" spans="1:9" ht="114" customHeight="1" thickBot="1" x14ac:dyDescent="0.35">
      <c r="A5" s="9" t="s">
        <v>6</v>
      </c>
      <c r="B5" s="6" t="s">
        <v>16</v>
      </c>
      <c r="C5" s="41" t="s">
        <v>34</v>
      </c>
      <c r="D5" s="7" t="s">
        <v>39</v>
      </c>
      <c r="E5" s="10" t="s">
        <v>17</v>
      </c>
      <c r="F5" s="8"/>
      <c r="G5" s="23"/>
      <c r="H5" s="35"/>
    </row>
    <row r="6" spans="1:9" ht="15.75" customHeight="1" thickBot="1" x14ac:dyDescent="0.35">
      <c r="A6" s="128" t="s">
        <v>7</v>
      </c>
      <c r="B6" s="129"/>
      <c r="C6" s="129"/>
      <c r="D6" s="129"/>
      <c r="E6" s="130"/>
      <c r="F6" s="43">
        <v>42000</v>
      </c>
      <c r="G6" s="45">
        <v>41698.75</v>
      </c>
    </row>
    <row r="7" spans="1:9" ht="38.25" customHeight="1" thickBot="1" x14ac:dyDescent="0.35">
      <c r="A7" s="131" t="s">
        <v>8</v>
      </c>
      <c r="B7" s="131" t="s">
        <v>43</v>
      </c>
      <c r="C7" s="135" t="s">
        <v>37</v>
      </c>
      <c r="D7" s="131" t="s">
        <v>40</v>
      </c>
      <c r="E7" s="16" t="s">
        <v>19</v>
      </c>
      <c r="F7" s="8"/>
      <c r="G7" s="23"/>
    </row>
    <row r="8" spans="1:9" ht="35.25" customHeight="1" thickBot="1" x14ac:dyDescent="0.35">
      <c r="A8" s="131"/>
      <c r="B8" s="131"/>
      <c r="C8" s="131"/>
      <c r="D8" s="131"/>
      <c r="E8" s="11" t="s">
        <v>20</v>
      </c>
      <c r="F8" s="8"/>
      <c r="G8" s="23"/>
    </row>
    <row r="9" spans="1:9" ht="47.25" customHeight="1" thickBot="1" x14ac:dyDescent="0.35">
      <c r="A9" s="131"/>
      <c r="B9" s="131"/>
      <c r="C9" s="131"/>
      <c r="D9" s="131"/>
      <c r="E9" s="11" t="s">
        <v>21</v>
      </c>
      <c r="F9" s="8"/>
      <c r="G9" s="23"/>
    </row>
    <row r="10" spans="1:9" ht="53.25" customHeight="1" thickBot="1" x14ac:dyDescent="0.35">
      <c r="A10" s="131"/>
      <c r="B10" s="131"/>
      <c r="C10" s="131"/>
      <c r="D10" s="131"/>
      <c r="E10" s="11" t="s">
        <v>22</v>
      </c>
      <c r="F10" s="8"/>
      <c r="G10" s="23"/>
    </row>
    <row r="11" spans="1:9" ht="39.75" customHeight="1" thickBot="1" x14ac:dyDescent="0.35">
      <c r="A11" s="131"/>
      <c r="B11" s="131"/>
      <c r="C11" s="131"/>
      <c r="D11" s="135" t="s">
        <v>41</v>
      </c>
      <c r="E11" s="11" t="s">
        <v>23</v>
      </c>
      <c r="F11" s="8"/>
      <c r="G11" s="23"/>
    </row>
    <row r="12" spans="1:9" ht="39.75" customHeight="1" thickBot="1" x14ac:dyDescent="0.35">
      <c r="A12" s="131"/>
      <c r="B12" s="131"/>
      <c r="C12" s="131"/>
      <c r="D12" s="131"/>
      <c r="E12" s="11" t="s">
        <v>65</v>
      </c>
      <c r="F12" s="8"/>
      <c r="G12" s="23"/>
    </row>
    <row r="13" spans="1:9" ht="15" thickBot="1" x14ac:dyDescent="0.35">
      <c r="A13" s="131"/>
      <c r="B13" s="131"/>
      <c r="C13" s="131"/>
      <c r="D13" s="131"/>
      <c r="E13" s="12" t="s">
        <v>25</v>
      </c>
      <c r="F13" s="8"/>
      <c r="G13" s="23"/>
    </row>
    <row r="14" spans="1:9" ht="30.75" customHeight="1" thickBot="1" x14ac:dyDescent="0.35">
      <c r="A14" s="131"/>
      <c r="B14" s="131"/>
      <c r="C14" s="131"/>
      <c r="D14" s="131"/>
      <c r="E14" s="12" t="s">
        <v>24</v>
      </c>
      <c r="F14" s="8"/>
      <c r="G14" s="23"/>
    </row>
    <row r="15" spans="1:9" ht="42.75" customHeight="1" thickBot="1" x14ac:dyDescent="0.35">
      <c r="A15" s="131"/>
      <c r="B15" s="131"/>
      <c r="C15" s="131"/>
      <c r="D15" s="131"/>
      <c r="E15" s="64" t="s">
        <v>66</v>
      </c>
      <c r="F15" s="8"/>
      <c r="G15" s="23"/>
    </row>
    <row r="16" spans="1:9" ht="30.75" customHeight="1" thickBot="1" x14ac:dyDescent="0.35">
      <c r="A16" s="131"/>
      <c r="B16" s="131"/>
      <c r="C16" s="131"/>
      <c r="D16" s="131"/>
      <c r="E16" s="64"/>
      <c r="F16" s="8"/>
      <c r="G16" s="23"/>
    </row>
    <row r="17" spans="1:7" ht="30.75" customHeight="1" thickBot="1" x14ac:dyDescent="0.35">
      <c r="A17" s="131"/>
      <c r="B17" s="131"/>
      <c r="C17" s="131"/>
      <c r="D17" s="131"/>
      <c r="E17" s="64"/>
      <c r="F17" s="8"/>
      <c r="G17" s="23"/>
    </row>
    <row r="18" spans="1:7" ht="30.75" customHeight="1" thickBot="1" x14ac:dyDescent="0.35">
      <c r="A18" s="131"/>
      <c r="B18" s="131"/>
      <c r="C18" s="131"/>
      <c r="D18" s="131"/>
      <c r="E18" s="64"/>
      <c r="F18" s="8"/>
      <c r="G18" s="23"/>
    </row>
    <row r="19" spans="1:7" ht="30.75" customHeight="1" thickBot="1" x14ac:dyDescent="0.35">
      <c r="A19" s="132"/>
      <c r="B19" s="132"/>
      <c r="C19" s="132"/>
      <c r="D19" s="132"/>
      <c r="E19" s="13" t="s">
        <v>44</v>
      </c>
      <c r="F19" s="14"/>
      <c r="G19" s="23"/>
    </row>
    <row r="20" spans="1:7" ht="17.25" customHeight="1" thickBot="1" x14ac:dyDescent="0.35">
      <c r="A20" s="128" t="s">
        <v>9</v>
      </c>
      <c r="B20" s="129"/>
      <c r="C20" s="129"/>
      <c r="D20" s="129"/>
      <c r="E20" s="130"/>
      <c r="F20" s="44">
        <v>2272692.69</v>
      </c>
      <c r="G20" s="45">
        <v>2193641.02</v>
      </c>
    </row>
    <row r="21" spans="1:7" ht="30" customHeight="1" thickBot="1" x14ac:dyDescent="0.35">
      <c r="A21" s="133" t="s">
        <v>10</v>
      </c>
      <c r="B21" s="135" t="s">
        <v>28</v>
      </c>
      <c r="C21" s="136" t="s">
        <v>36</v>
      </c>
      <c r="D21" s="135" t="s">
        <v>42</v>
      </c>
      <c r="E21" s="10" t="s">
        <v>26</v>
      </c>
      <c r="F21" s="8"/>
      <c r="G21" s="23"/>
    </row>
    <row r="22" spans="1:7" ht="87" customHeight="1" thickBot="1" x14ac:dyDescent="0.35">
      <c r="A22" s="134"/>
      <c r="B22" s="132"/>
      <c r="C22" s="137"/>
      <c r="D22" s="132"/>
      <c r="E22" s="15" t="s">
        <v>49</v>
      </c>
      <c r="F22" s="8"/>
      <c r="G22" s="23"/>
    </row>
    <row r="23" spans="1:7" ht="14.25" customHeight="1" thickBot="1" x14ac:dyDescent="0.35">
      <c r="A23" s="128" t="s">
        <v>11</v>
      </c>
      <c r="B23" s="129"/>
      <c r="C23" s="129"/>
      <c r="D23" s="129"/>
      <c r="E23" s="130"/>
      <c r="F23" s="44">
        <v>252088.6</v>
      </c>
      <c r="G23" s="45">
        <v>246675.3</v>
      </c>
    </row>
    <row r="24" spans="1:7" ht="21.75" customHeight="1" thickBot="1" x14ac:dyDescent="0.35">
      <c r="A24" s="17" t="s">
        <v>32</v>
      </c>
      <c r="B24" s="19"/>
      <c r="C24" s="19"/>
      <c r="D24" s="19"/>
      <c r="E24" s="18"/>
      <c r="F24" s="20">
        <f>F4+F6+F20+F23</f>
        <v>2609781.29</v>
      </c>
      <c r="G24" s="22">
        <f>G4+G6+G20+G23</f>
        <v>2524140.0699999998</v>
      </c>
    </row>
  </sheetData>
  <mergeCells count="18"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  <mergeCell ref="F1:F2"/>
    <mergeCell ref="G1:G2"/>
    <mergeCell ref="A1:A2"/>
    <mergeCell ref="B1:B2"/>
    <mergeCell ref="E1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4.4" x14ac:dyDescent="0.3"/>
  <cols>
    <col min="1" max="1" width="2.6640625" customWidth="1"/>
    <col min="2" max="2" width="13.33203125" customWidth="1"/>
    <col min="3" max="3" width="11.6640625" customWidth="1"/>
    <col min="4" max="4" width="16.33203125" customWidth="1"/>
    <col min="5" max="5" width="35.109375" customWidth="1"/>
    <col min="6" max="6" width="6.88671875" customWidth="1"/>
    <col min="7" max="7" width="15" customWidth="1"/>
  </cols>
  <sheetData>
    <row r="1" spans="1:7" x14ac:dyDescent="0.3">
      <c r="A1" s="124" t="s">
        <v>50</v>
      </c>
      <c r="B1" s="124" t="s">
        <v>12</v>
      </c>
      <c r="C1" s="46" t="s">
        <v>33</v>
      </c>
      <c r="D1" s="46" t="s">
        <v>29</v>
      </c>
      <c r="E1" s="124" t="s">
        <v>15</v>
      </c>
      <c r="F1" s="138" t="s">
        <v>45</v>
      </c>
      <c r="G1" s="122" t="s">
        <v>56</v>
      </c>
    </row>
    <row r="2" spans="1:7" ht="34.200000000000003" customHeight="1" thickBot="1" x14ac:dyDescent="0.35">
      <c r="A2" s="125"/>
      <c r="B2" s="125"/>
      <c r="C2" s="47"/>
      <c r="D2" s="47"/>
      <c r="E2" s="125"/>
      <c r="F2" s="139"/>
      <c r="G2" s="123"/>
    </row>
    <row r="3" spans="1:7" ht="92.4" thickBot="1" x14ac:dyDescent="0.35">
      <c r="A3" s="15" t="s">
        <v>4</v>
      </c>
      <c r="B3" s="36" t="s">
        <v>13</v>
      </c>
      <c r="C3" s="52" t="s">
        <v>35</v>
      </c>
      <c r="D3" s="13" t="s">
        <v>38</v>
      </c>
      <c r="E3" s="38" t="s">
        <v>14</v>
      </c>
      <c r="F3" s="48" t="s">
        <v>46</v>
      </c>
      <c r="G3" s="55" t="s">
        <v>57</v>
      </c>
    </row>
    <row r="4" spans="1:7" ht="123" thickBot="1" x14ac:dyDescent="0.35">
      <c r="A4" s="10" t="s">
        <v>6</v>
      </c>
      <c r="B4" s="10" t="s">
        <v>16</v>
      </c>
      <c r="C4" s="53" t="s">
        <v>34</v>
      </c>
      <c r="D4" s="54" t="s">
        <v>39</v>
      </c>
      <c r="E4" s="10" t="s">
        <v>17</v>
      </c>
      <c r="F4" s="48" t="s">
        <v>47</v>
      </c>
      <c r="G4" s="55" t="s">
        <v>51</v>
      </c>
    </row>
    <row r="5" spans="1:7" ht="24.6" customHeight="1" thickBot="1" x14ac:dyDescent="0.35">
      <c r="A5" s="131" t="s">
        <v>8</v>
      </c>
      <c r="B5" s="131" t="s">
        <v>43</v>
      </c>
      <c r="C5" s="131" t="s">
        <v>37</v>
      </c>
      <c r="D5" s="131" t="s">
        <v>40</v>
      </c>
      <c r="E5" s="16" t="s">
        <v>19</v>
      </c>
      <c r="F5" s="49" t="s">
        <v>47</v>
      </c>
      <c r="G5" s="55" t="s">
        <v>61</v>
      </c>
    </row>
    <row r="6" spans="1:7" ht="24.6" thickBot="1" x14ac:dyDescent="0.35">
      <c r="A6" s="131"/>
      <c r="B6" s="131"/>
      <c r="C6" s="131"/>
      <c r="D6" s="131"/>
      <c r="E6" s="11" t="s">
        <v>20</v>
      </c>
      <c r="F6" s="49" t="s">
        <v>47</v>
      </c>
      <c r="G6" s="55" t="s">
        <v>53</v>
      </c>
    </row>
    <row r="7" spans="1:7" ht="48.6" thickBot="1" x14ac:dyDescent="0.35">
      <c r="A7" s="131"/>
      <c r="B7" s="131"/>
      <c r="C7" s="131"/>
      <c r="D7" s="131"/>
      <c r="E7" s="11" t="s">
        <v>21</v>
      </c>
      <c r="F7" s="49" t="s">
        <v>47</v>
      </c>
      <c r="G7" s="55" t="s">
        <v>64</v>
      </c>
    </row>
    <row r="8" spans="1:7" ht="36.6" thickBot="1" x14ac:dyDescent="0.35">
      <c r="A8" s="131"/>
      <c r="B8" s="131"/>
      <c r="C8" s="131"/>
      <c r="D8" s="131"/>
      <c r="E8" s="11" t="s">
        <v>22</v>
      </c>
      <c r="F8" s="49" t="s">
        <v>48</v>
      </c>
      <c r="G8" s="55" t="s">
        <v>58</v>
      </c>
    </row>
    <row r="9" spans="1:7" ht="24.6" customHeight="1" thickBot="1" x14ac:dyDescent="0.35">
      <c r="A9" s="131"/>
      <c r="B9" s="131"/>
      <c r="C9" s="131"/>
      <c r="D9" s="135" t="s">
        <v>41</v>
      </c>
      <c r="E9" s="11" t="s">
        <v>23</v>
      </c>
      <c r="F9" s="49" t="s">
        <v>47</v>
      </c>
      <c r="G9" s="55" t="s">
        <v>54</v>
      </c>
    </row>
    <row r="10" spans="1:7" ht="24.6" thickBot="1" x14ac:dyDescent="0.35">
      <c r="A10" s="131"/>
      <c r="B10" s="131"/>
      <c r="C10" s="131"/>
      <c r="D10" s="131"/>
      <c r="E10" s="12" t="s">
        <v>25</v>
      </c>
      <c r="F10" s="49"/>
      <c r="G10" s="55" t="s">
        <v>62</v>
      </c>
    </row>
    <row r="11" spans="1:7" ht="24.6" thickBot="1" x14ac:dyDescent="0.35">
      <c r="A11" s="131"/>
      <c r="B11" s="131"/>
      <c r="C11" s="131"/>
      <c r="D11" s="131"/>
      <c r="E11" s="12" t="s">
        <v>24</v>
      </c>
      <c r="F11" s="49"/>
      <c r="G11" s="55" t="s">
        <v>63</v>
      </c>
    </row>
    <row r="12" spans="1:7" ht="42.6" customHeight="1" thickBot="1" x14ac:dyDescent="0.35">
      <c r="A12" s="132"/>
      <c r="B12" s="132"/>
      <c r="C12" s="132"/>
      <c r="D12" s="132"/>
      <c r="E12" s="13" t="s">
        <v>44</v>
      </c>
      <c r="F12" s="50"/>
      <c r="G12" s="56" t="s">
        <v>55</v>
      </c>
    </row>
    <row r="13" spans="1:7" ht="33" customHeight="1" thickBot="1" x14ac:dyDescent="0.35">
      <c r="A13" s="133" t="s">
        <v>10</v>
      </c>
      <c r="B13" s="135" t="s">
        <v>28</v>
      </c>
      <c r="C13" s="136" t="s">
        <v>36</v>
      </c>
      <c r="D13" s="135" t="s">
        <v>42</v>
      </c>
      <c r="E13" s="10" t="s">
        <v>26</v>
      </c>
      <c r="F13" s="48" t="s">
        <v>47</v>
      </c>
      <c r="G13" s="57" t="s">
        <v>59</v>
      </c>
    </row>
    <row r="14" spans="1:7" ht="187.2" customHeight="1" thickBot="1" x14ac:dyDescent="0.35">
      <c r="A14" s="134"/>
      <c r="B14" s="132"/>
      <c r="C14" s="137"/>
      <c r="D14" s="132"/>
      <c r="E14" s="15" t="s">
        <v>49</v>
      </c>
      <c r="F14" s="51"/>
      <c r="G14" s="56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Ksenija</cp:lastModifiedBy>
  <cp:lastPrinted>2019-09-11T06:04:56Z</cp:lastPrinted>
  <dcterms:created xsi:type="dcterms:W3CDTF">2016-03-18T11:29:27Z</dcterms:created>
  <dcterms:modified xsi:type="dcterms:W3CDTF">2019-09-11T06:06:39Z</dcterms:modified>
</cp:coreProperties>
</file>